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ate1904="1" defaultThemeVersion="124226"/>
  <mc:AlternateContent xmlns:mc="http://schemas.openxmlformats.org/markup-compatibility/2006">
    <mc:Choice Requires="x15">
      <x15ac:absPath xmlns:x15ac="http://schemas.microsoft.com/office/spreadsheetml/2010/11/ac" url="https://telefilm-my.sharepoint.com/personal/deborah_patz_telefilm_ca/Documents/Bureau/BUDGET TEMPLATE 2023/FINAL BUDGET TEMPLATE/"/>
    </mc:Choice>
  </mc:AlternateContent>
  <xr:revisionPtr revIDLastSave="891" documentId="13_ncr:1_{A1AD2B39-89F3-47D7-851A-F844293DF7B3}" xr6:coauthVersionLast="47" xr6:coauthVersionMax="47" xr10:uidLastSave="{ADB52E99-A6A5-46BD-B30D-A319A0FC6F4D}"/>
  <bookViews>
    <workbookView xWindow="59775" yWindow="1320" windowWidth="25830" windowHeight="14280" tabRatio="749" xr2:uid="{00000000-000D-0000-FFFF-FFFF00000000}"/>
  </bookViews>
  <sheets>
    <sheet name="TFC Prod. Budget - TOPSHEET" sheetId="2" r:id="rId1"/>
    <sheet name="TFC Prod. Budget - DETAIL" sheetId="3" r:id="rId2"/>
  </sheets>
  <externalReferences>
    <externalReference r:id="rId3"/>
  </externalReferences>
  <definedNames>
    <definedName name="accessoires" localSheetId="1">'TFC Prod. Budget - DETAIL'!$A$590</definedName>
    <definedName name="accessoires">'TFC Prod. Budget - TOPSHEET'!#REF!</definedName>
    <definedName name="amortissement_séries" localSheetId="1">'TFC Prod. Budget - DETAIL'!$A$1194</definedName>
    <definedName name="amortissement_séries">'TFC Prod. Budget - TOPSHEET'!#REF!</definedName>
    <definedName name="animaux" localSheetId="1">'TFC Prod. Budget - DETAIL'!$A$615</definedName>
    <definedName name="animaux">'TFC Prod. Budget - TOPSHEET'!#REF!</definedName>
    <definedName name="bénéfices_marginaux" localSheetId="1">'TFC Prod. Budget - DETAIL'!$A$387</definedName>
    <definedName name="bénéfices_marginaux">'TFC Prod. Budget - TOPSHEET'!#REF!</definedName>
    <definedName name="caméra" localSheetId="1">'TFC Prod. Budget - DETAIL'!$A$683</definedName>
    <definedName name="caméra">'TFC Prod. Budget - TOPSHEET'!#REF!</definedName>
    <definedName name="comédiens" localSheetId="1">'TFC Prod. Budget - DETAIL'!$A$99</definedName>
    <definedName name="comédiens">'TFC Prod. Budget - TOPSHEET'!#REF!</definedName>
    <definedName name="costumes" localSheetId="1">'TFC Prod. Budget - DETAIL'!$A$626</definedName>
    <definedName name="costumes">'TFC Prod. Budget - TOPSHEET'!#REF!</definedName>
    <definedName name="coût_de_l_émission" localSheetId="1">'TFC Prod. Budget - DETAIL'!#REF!</definedName>
    <definedName name="coût_de_l_émission">'TFC Prod. Budget - TOPSHEET'!#REF!</definedName>
    <definedName name="coûts_indirects" localSheetId="1">'TFC Prod. Budget - DETAIL'!$A$1255</definedName>
    <definedName name="coûts_indirects">'TFC Prod. Budget - TOPSHEET'!#REF!</definedName>
    <definedName name="décors" localSheetId="1">'TFC Prod. Budget - DETAIL'!$A$580</definedName>
    <definedName name="décors">'TFC Prod. Budget - TOPSHEET'!#REF!</definedName>
    <definedName name="détails_lieux">'[1]***détail'!$A$223</definedName>
    <definedName name="deuxième_équipe" localSheetId="1">'TFC Prod. Budget - DETAIL'!$A$735</definedName>
    <definedName name="deuxième_équipe">'TFC Prod. Budget - TOPSHEET'!#REF!</definedName>
    <definedName name="droits_d_auteur" localSheetId="1">'TFC Prod. Budget - DETAIL'!$A$6</definedName>
    <definedName name="droits_d_auteur">'TFC Prod. Budget - TOPSHEET'!#REF!</definedName>
    <definedName name="effets_spéciaux" localSheetId="1">'TFC Prod. Budget - DETAIL'!$A$605</definedName>
    <definedName name="effets_spéciaux">'TFC Prod. Budget - TOPSHEET'!#REF!</definedName>
    <definedName name="électrique" localSheetId="1">'TFC Prod. Budget - DETAIL'!$A$697</definedName>
    <definedName name="électrique">'TFC Prod. Budget - TOPSHEET'!#REF!</definedName>
    <definedName name="équipe_accessoires" localSheetId="1">'TFC Prod. Budget - DETAIL'!$A$227</definedName>
    <definedName name="équipe_accessoires">'TFC Prod. Budget - TOPSHEET'!#REF!</definedName>
    <definedName name="équipe_caméra" localSheetId="1">'TFC Prod. Budget - DETAIL'!$A$316</definedName>
    <definedName name="équipe_caméra">'TFC Prod. Budget - TOPSHEET'!#REF!</definedName>
    <definedName name="équipe_conception_artistique" localSheetId="1">'TFC Prod. Budget - DETAIL'!$A$179</definedName>
    <definedName name="équipe_conception_artistique">'TFC Prod. Budget - TOPSHEET'!#REF!</definedName>
    <definedName name="équipe_construction" localSheetId="1">'TFC Prod. Budget - DETAIL'!$A$195</definedName>
    <definedName name="équipe_construction">'TFC Prod. Budget - TOPSHEET'!#REF!</definedName>
    <definedName name="équipe_costumes" localSheetId="1">'TFC Prod. Budget - DETAIL'!$A$257</definedName>
    <definedName name="équipe_costumes">'TFC Prod. Budget - TOPSHEET'!#REF!</definedName>
    <definedName name="équipe_décors" localSheetId="1">'TFC Prod. Budget - DETAIL'!$A$213</definedName>
    <definedName name="équipe_décors">'TFC Prod. Budget - TOPSHEET'!#REF!</definedName>
    <definedName name="équipe_effets_spéciaux" localSheetId="1">'TFC Prod. Budget - DETAIL'!$A$238</definedName>
    <definedName name="équipe_effets_spéciaux">'TFC Prod. Budget - TOPSHEET'!#REF!</definedName>
    <definedName name="équipe_électrique" localSheetId="1">'TFC Prod. Budget - DETAIL'!$A$335</definedName>
    <definedName name="équipe_électrique">'TFC Prod. Budget - TOPSHEET'!#REF!</definedName>
    <definedName name="équipe_machiniste" localSheetId="1">'TFC Prod. Budget - DETAIL'!$A$348</definedName>
    <definedName name="équipe_machiniste">'TFC Prod. Budget - TOPSHEET'!#REF!</definedName>
    <definedName name="équipe_maq_coiff" localSheetId="1">'TFC Prod. Budget - DETAIL'!$A$272</definedName>
    <definedName name="équipe_maq_coiff">'TFC Prod. Budget - TOPSHEET'!#REF!</definedName>
    <definedName name="équipe_montage" localSheetId="1">'TFC Prod. Budget - DETAIL'!$A$964</definedName>
    <definedName name="équipe_montage">'TFC Prod. Budget - TOPSHEET'!#REF!</definedName>
    <definedName name="équipe_production" localSheetId="1">'TFC Prod. Budget - DETAIL'!$A$146</definedName>
    <definedName name="équipe_production">'TFC Prod. Budget - TOPSHEET'!#REF!</definedName>
    <definedName name="équipe_resp_animaux" localSheetId="1">'TFC Prod. Budget - DETAIL'!$A$248</definedName>
    <definedName name="équipe_resp_animaux">'TFC Prod. Budget - TOPSHEET'!#REF!</definedName>
    <definedName name="équipe_son" localSheetId="1">'TFC Prod. Budget - DETAIL'!$A$363</definedName>
    <definedName name="équipe_son">'TFC Prod. Budget - TOPSHEET'!#REF!</definedName>
    <definedName name="équipe_tehnique_vidéo" localSheetId="1">'TFC Prod. Budget - DETAIL'!$A$289</definedName>
    <definedName name="équipe_tehnique_vidéo">'TFC Prod. Budget - TOPSHEET'!#REF!</definedName>
    <definedName name="équipe_transport" localSheetId="1">'TFC Prod. Budget - DETAIL'!$A$375</definedName>
    <definedName name="équipe_transport">'TFC Prod. Budget - TOPSHEET'!#REF!</definedName>
    <definedName name="figuration" localSheetId="1">'TFC Prod. Budget - DETAIL'!$A$99</definedName>
    <definedName name="figuration">'TFC Prod. Budget - TOPSHEET'!#REF!</definedName>
    <definedName name="frais_bur._de_prod" localSheetId="1">'TFC Prod. Budget - DETAIL'!$A$410</definedName>
    <definedName name="frais_bur._de_prod">'TFC Prod. Budget - TOPSHEET'!#REF!</definedName>
    <definedName name="frais_bur_lieux_de_tournage" localSheetId="1">'TFC Prod. Budget - DETAIL'!$A$448</definedName>
    <definedName name="frais_bur_lieux_de_tournage">'TFC Prod. Budget - TOPSHEET'!#REF!</definedName>
    <definedName name="frais_développement" localSheetId="1">'TFC Prod. Budget - DETAIL'!$A$32</definedName>
    <definedName name="frais_développement">'TFC Prod. Budget - TOPSHEET'!#REF!</definedName>
    <definedName name="frais_généraux__divers" localSheetId="1">'TFC Prod. Budget - DETAIL'!$A$1239</definedName>
    <definedName name="frais_généraux__divers">'TFC Prod. Budget - TOPSHEET'!#REF!</definedName>
    <definedName name="frais_lieux_de_tournage" localSheetId="1">'TFC Prod. Budget - DETAIL'!$A$462</definedName>
    <definedName name="frais_lieux_de_tournage">'TFC Prod. Budget - TOPSHEET'!#REF!</definedName>
    <definedName name="frais_régie" localSheetId="1">'TFC Prod. Budget - DETAIL'!$A$484</definedName>
    <definedName name="frais_régie">'TFC Prod. Budget - TOPSHEET'!#REF!</definedName>
    <definedName name="frais_studio" localSheetId="1">'TFC Prod. Budget - DETAIL'!$A$430</definedName>
    <definedName name="frais_studio">'TFC Prod. Budget - TOPSHEET'!#REF!</definedName>
    <definedName name="garantie_de_bonne_fin" localSheetId="1">'TFC Prod. Budget - DETAIL'!$A$1271</definedName>
    <definedName name="garantie_de_bonne_fin">'TFC Prod. Budget - TOPSHEET'!#REF!</definedName>
    <definedName name="grand_total" localSheetId="1">'TFC Prod. Budget - DETAIL'!#REF!</definedName>
    <definedName name="grand_total">'TFC Prod. Budget - TOPSHEET'!$A$106</definedName>
    <definedName name="imprévus" localSheetId="1">'TFC Prod. Budget - DETAIL'!$A$1266</definedName>
    <definedName name="imprévus">'TFC Prod. Budget - TOPSHEET'!#REF!</definedName>
    <definedName name="labo_de_production" localSheetId="1">'TFC Prod. Budget - DETAIL'!$A$769</definedName>
    <definedName name="labo_de_production">'TFC Prod. Budget - TOPSHEET'!#REF!</definedName>
    <definedName name="labo_film_postprod" localSheetId="1">'TFC Prod. Budget - DETAIL'!$A$1035</definedName>
    <definedName name="labo_film_postprod">'TFC Prod. Budget - TOPSHEET'!#REF!</definedName>
    <definedName name="machiniste" localSheetId="1">'TFC Prod. Budget - DETAIL'!$A$713</definedName>
    <definedName name="machiniste">'TFC Prod. Budget - TOPSHEET'!#REF!</definedName>
    <definedName name="maquillage_coiffure" localSheetId="1">'TFC Prod. Budget - DETAIL'!$A$637</definedName>
    <definedName name="maquillage_coiffure">'TFC Prod. Budget - TOPSHEET'!#REF!</definedName>
    <definedName name="matériel_d_artiste" localSheetId="1">'TFC Prod. Budget - DETAIL'!$A$570</definedName>
    <definedName name="matériel_d_artiste">'TFC Prod. Budget - TOPSHEET'!#REF!</definedName>
    <definedName name="matériel_de_construction" localSheetId="1">'TFC Prod. Budget - DETAIL'!$A$558</definedName>
    <definedName name="matériel_de_construction">'TFC Prod. Budget - TOPSHEET'!#REF!</definedName>
    <definedName name="montage" localSheetId="1">'TFC Prod. Budget - DETAIL'!$A$988</definedName>
    <definedName name="montage">'TFC Prod. Budget - TOPSHEET'!#REF!</definedName>
    <definedName name="musique" localSheetId="1">'TFC Prod. Budget - DETAIL'!$A$1124</definedName>
    <definedName name="musique">'TFC Prod. Budget - TOPSHEET'!#REF!</definedName>
    <definedName name="postprod_film_son" localSheetId="1">'TFC Prod. Budget - DETAIL'!$A$1088</definedName>
    <definedName name="postprod_film_son">'TFC Prod. Budget - TOPSHEET'!#REF!</definedName>
    <definedName name="postprod_vidéo_image" localSheetId="1">'TFC Prod. Budget - DETAIL'!$A$1000</definedName>
    <definedName name="postprod_vidéo_image">'TFC Prod. Budget - TOPSHEET'!#REF!</definedName>
    <definedName name="postprod_vidéo_son" localSheetId="1">'TFC Prod. Budget - DETAIL'!$A$1035</definedName>
    <definedName name="postprod_vidéo_son">'TFC Prod. Budget - TOPSHEET'!#REF!</definedName>
    <definedName name="_xlnm.Print_Area" localSheetId="1">'TFC Prod. Budget - DETAIL'!$A$1:$G$1275</definedName>
    <definedName name="_xlnm.Print_Area" localSheetId="0">'TFC Prod. Budget - TOPSHEET'!$A$1:$G$113</definedName>
    <definedName name="_xlnm.Print_Titles" localSheetId="0">'TFC Prod. Budget - TOPSHEET'!$25:$25</definedName>
    <definedName name="producteur" localSheetId="1">'TFC Prod. Budget - DETAIL'!$A$50</definedName>
    <definedName name="producteur">'TFC Prod. Budget - TOPSHEET'!#REF!</definedName>
    <definedName name="publicité" localSheetId="1">'TFC Prod. Budget - DETAIL'!$A$1220</definedName>
    <definedName name="publicité">'TFC Prod. Budget - TOPSHEET'!#REF!</definedName>
    <definedName name="réalisation" localSheetId="1">'TFC Prod. Budget - DETAIL'!$A$68</definedName>
    <definedName name="réalisation">'TFC Prod. Budget - TOPSHEET'!#REF!</definedName>
    <definedName name="rubans_magnétoscopiques" localSheetId="1">'TFC Prod. Budget - DETAIL'!$A$754</definedName>
    <definedName name="rubans_magnétoscopiques">'TFC Prod. Budget - TOPSHEET'!#REF!</definedName>
    <definedName name="scénario" localSheetId="1">'TFC Prod. Budget - DETAIL'!$A$12</definedName>
    <definedName name="scénario">'TFC Prod. Budget - TOPSHEET'!#REF!</definedName>
    <definedName name="sommaire" localSheetId="1">'TFC Prod. Budget - DETAIL'!#REF!</definedName>
    <definedName name="sommaire">'TFC Prod. Budget - TOPSHEET'!#REF!</definedName>
    <definedName name="son" localSheetId="1">'TFC Prod. Budget - DETAIL'!$A$725</definedName>
    <definedName name="son">'TFC Prod. Budget - TOPSHEET'!#REF!</definedName>
    <definedName name="studio_vidéo" localSheetId="1">'TFC Prod. Budget - DETAIL'!$A$649</definedName>
    <definedName name="studio_vidéo">'TFC Prod. Budget - TOPSHEET'!#REF!</definedName>
    <definedName name="titres_optiques_archives" localSheetId="1">'TFC Prod. Budget - DETAIL'!$A$1150</definedName>
    <definedName name="titres_optiques_archives">'TFC Prod. Budget - TOPSHEET'!#REF!</definedName>
    <definedName name="transport" localSheetId="1">'TFC Prod. Budget - DETAIL'!$A$519</definedName>
    <definedName name="transport">'TFC Prod. Budget - TOPSHEET'!#REF!</definedName>
    <definedName name="unité_mobile_vidéo" localSheetId="1">'TFC Prod. Budget - DETAIL'!$A$668</definedName>
    <definedName name="unité_mobile_vidéo">'TFC Prod. Budget - TOPSHEET'!#REF!</definedName>
    <definedName name="vedettes_forfaitaires" localSheetId="1">'TFC Prod. Budget - DETAIL'!$A$83</definedName>
    <definedName name="vedettes_forfaitaires">'TFC Prod. Budget - TOPSHEET'!#REF!</definedName>
    <definedName name="version" localSheetId="1">'TFC Prod. Budget - DETAIL'!$A$1174</definedName>
    <definedName name="version">'TFC Prod. Budget - TOPSHEET'!#REF!</definedName>
    <definedName name="voyages_séjour" localSheetId="1">'TFC Prod. Budget - DETAIL'!$A$507</definedName>
    <definedName name="voyages_séjour">'TFC Prod. Budget - TOPSHEET'!#REF!</definedName>
    <definedName name="Z_40963AEF_132B_45AC_BECA_787233ED8A0E_.wvu.PrintArea" localSheetId="1" hidden="1">'TFC Prod. Budget - DETAIL'!$A$6:$G$1274</definedName>
    <definedName name="Z_40963AEF_132B_45AC_BECA_787233ED8A0E_.wvu.PrintArea" localSheetId="0" hidden="1">'TFC Prod. Budget - TOPSHEET'!$A$25:$D$113</definedName>
  </definedNames>
  <calcPr calcId="191029"/>
  <customWorkbookViews>
    <customWorkbookView name="NEWSOMK - Personal View" guid="{40963AEF-132B-45AC-BECA-787233ED8A0E}" mergeInterval="0" personalView="1" maximized="1" windowWidth="1012" windowHeight="531"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6" i="2" l="1"/>
  <c r="G1158" i="3"/>
  <c r="G503" i="3" l="1"/>
  <c r="G926" i="3" l="1"/>
  <c r="G495" i="3" l="1"/>
  <c r="G173" i="3" l="1"/>
  <c r="G432" i="3"/>
  <c r="G389" i="3"/>
  <c r="G705" i="3"/>
  <c r="G399" i="3"/>
  <c r="G565" i="3" l="1"/>
  <c r="G207" i="3"/>
  <c r="G708" i="3"/>
  <c r="G709" i="3"/>
  <c r="G702" i="3"/>
  <c r="G545" i="3"/>
  <c r="G541" i="3"/>
  <c r="G537" i="3"/>
  <c r="G533" i="3"/>
  <c r="G529" i="3"/>
  <c r="G525" i="3"/>
  <c r="G633" i="3" l="1"/>
  <c r="G611" i="3"/>
  <c r="G601" i="3"/>
  <c r="G586" i="3"/>
  <c r="G521" i="3"/>
  <c r="G356" i="3"/>
  <c r="G324" i="3"/>
  <c r="G1171" i="3" l="1"/>
  <c r="G488" i="3"/>
  <c r="G468" i="3"/>
  <c r="G189" i="3" l="1"/>
  <c r="G466" i="3" l="1"/>
  <c r="G473" i="3"/>
  <c r="G380" i="3"/>
  <c r="G369" i="3"/>
  <c r="G279" i="3"/>
  <c r="G275" i="3"/>
  <c r="G265" i="3"/>
  <c r="G261" i="3"/>
  <c r="G241" i="3"/>
  <c r="G216" i="3"/>
  <c r="G166" i="3"/>
  <c r="G188" i="3"/>
  <c r="G157" i="3"/>
  <c r="G15" i="3" l="1"/>
  <c r="G960" i="3" l="1"/>
  <c r="G787" i="3"/>
  <c r="G116" i="3"/>
  <c r="G996" i="3"/>
  <c r="G750" i="3"/>
  <c r="G566" i="3"/>
  <c r="G457" i="3"/>
  <c r="G458" i="3"/>
  <c r="G805" i="3"/>
  <c r="G1222" i="3" l="1"/>
  <c r="G1227" i="3"/>
  <c r="G1223" i="3"/>
  <c r="F1170" i="3"/>
  <c r="G1170" i="3" s="1"/>
  <c r="G1126" i="3"/>
  <c r="G1132" i="3"/>
  <c r="G1133" i="3"/>
  <c r="G1134" i="3"/>
  <c r="G1135" i="3"/>
  <c r="G1145" i="3"/>
  <c r="G846" i="3"/>
  <c r="G847" i="3"/>
  <c r="G848" i="3"/>
  <c r="G849" i="3"/>
  <c r="G850" i="3"/>
  <c r="G851" i="3"/>
  <c r="G852" i="3"/>
  <c r="G853" i="3"/>
  <c r="G854" i="3"/>
  <c r="G855" i="3"/>
  <c r="G856" i="3"/>
  <c r="G857" i="3"/>
  <c r="G858" i="3"/>
  <c r="G859" i="3"/>
  <c r="G860" i="3"/>
  <c r="G861" i="3"/>
  <c r="G862" i="3"/>
  <c r="G863" i="3"/>
  <c r="G864" i="3"/>
  <c r="G865" i="3"/>
  <c r="G866" i="3"/>
  <c r="G867" i="3"/>
  <c r="G868" i="3"/>
  <c r="G870" i="3"/>
  <c r="G824" i="3"/>
  <c r="G825" i="3"/>
  <c r="G826" i="3"/>
  <c r="G827" i="3"/>
  <c r="G828" i="3"/>
  <c r="G829" i="3"/>
  <c r="G830" i="3"/>
  <c r="G831" i="3"/>
  <c r="G832" i="3"/>
  <c r="G833" i="3"/>
  <c r="G834" i="3"/>
  <c r="G835" i="3"/>
  <c r="G836" i="3"/>
  <c r="G837" i="3"/>
  <c r="G838" i="3"/>
  <c r="G804" i="3"/>
  <c r="G806" i="3"/>
  <c r="G807" i="3"/>
  <c r="G808" i="3"/>
  <c r="G809" i="3"/>
  <c r="G810" i="3"/>
  <c r="G811" i="3"/>
  <c r="G812" i="3"/>
  <c r="G813" i="3"/>
  <c r="G814" i="3"/>
  <c r="G815" i="3"/>
  <c r="G816" i="3"/>
  <c r="G817" i="3"/>
  <c r="G819" i="3"/>
  <c r="G131" i="3"/>
  <c r="G132" i="3"/>
  <c r="G133" i="3"/>
  <c r="G101" i="3"/>
  <c r="F102" i="3" s="1"/>
  <c r="G102" i="3" s="1"/>
  <c r="G103" i="3"/>
  <c r="F104" i="3" s="1"/>
  <c r="G104" i="3" s="1"/>
  <c r="G105" i="3"/>
  <c r="F106" i="3" s="1"/>
  <c r="G106" i="3" s="1"/>
  <c r="G107" i="3"/>
  <c r="F108" i="3" s="1"/>
  <c r="G108" i="3" s="1"/>
  <c r="G109" i="3"/>
  <c r="G110" i="3"/>
  <c r="F111" i="3" s="1"/>
  <c r="G111" i="3" s="1"/>
  <c r="G112" i="3"/>
  <c r="G113" i="3"/>
  <c r="F114" i="3" s="1"/>
  <c r="G114" i="3" s="1"/>
  <c r="G115" i="3"/>
  <c r="G117" i="3"/>
  <c r="F118" i="3" s="1"/>
  <c r="G118" i="3" s="1"/>
  <c r="G119" i="3"/>
  <c r="G85" i="3"/>
  <c r="F86" i="3" s="1"/>
  <c r="G86" i="3" s="1"/>
  <c r="G87" i="3"/>
  <c r="F88" i="3" s="1"/>
  <c r="G88" i="3" s="1"/>
  <c r="G89" i="3"/>
  <c r="G14" i="3"/>
  <c r="G16" i="3"/>
  <c r="G17" i="3"/>
  <c r="G18" i="3"/>
  <c r="G23" i="3"/>
  <c r="E1268" i="3"/>
  <c r="G1024" i="3"/>
  <c r="G1002" i="3"/>
  <c r="G1005" i="3"/>
  <c r="G1009" i="3"/>
  <c r="G1010" i="3"/>
  <c r="G1014" i="3"/>
  <c r="G1015" i="3"/>
  <c r="G1016" i="3"/>
  <c r="G1017" i="3"/>
  <c r="G1018" i="3"/>
  <c r="G1019" i="3"/>
  <c r="G1020" i="3"/>
  <c r="G1021" i="3"/>
  <c r="G1022" i="3"/>
  <c r="G1023" i="3"/>
  <c r="G1025" i="3"/>
  <c r="G1029" i="3"/>
  <c r="G1030" i="3"/>
  <c r="G1031" i="3"/>
  <c r="G1032" i="3"/>
  <c r="G1068" i="3"/>
  <c r="G1069" i="3"/>
  <c r="G1070" i="3"/>
  <c r="G1071" i="3"/>
  <c r="G1072" i="3"/>
  <c r="G1073" i="3"/>
  <c r="G1074" i="3"/>
  <c r="G1075" i="3"/>
  <c r="G1076" i="3"/>
  <c r="G1077" i="3"/>
  <c r="G1078" i="3"/>
  <c r="G1079" i="3"/>
  <c r="G1080" i="3"/>
  <c r="G1081" i="3"/>
  <c r="G1082" i="3"/>
  <c r="G1083" i="3"/>
  <c r="G1084" i="3"/>
  <c r="G1085" i="3"/>
  <c r="G1127" i="3"/>
  <c r="G1136" i="3"/>
  <c r="G1137" i="3"/>
  <c r="G1138" i="3"/>
  <c r="G1139" i="3"/>
  <c r="G1140" i="3"/>
  <c r="G1141" i="3"/>
  <c r="G1142" i="3"/>
  <c r="G1147" i="3"/>
  <c r="G1090" i="3"/>
  <c r="G1091" i="3"/>
  <c r="G1092" i="3"/>
  <c r="G1093" i="3"/>
  <c r="G1094" i="3"/>
  <c r="G1097" i="3"/>
  <c r="G1098" i="3"/>
  <c r="G1099" i="3"/>
  <c r="G1100" i="3"/>
  <c r="G1103" i="3"/>
  <c r="G1104" i="3"/>
  <c r="G1105" i="3"/>
  <c r="G1106" i="3"/>
  <c r="G1109" i="3"/>
  <c r="G1110" i="3"/>
  <c r="G1111" i="3"/>
  <c r="G1112" i="3"/>
  <c r="G1115" i="3"/>
  <c r="G1118" i="3"/>
  <c r="G1121" i="3"/>
  <c r="G1152" i="3"/>
  <c r="G1157" i="3"/>
  <c r="G1163" i="3"/>
  <c r="G1218" i="3"/>
  <c r="G95" i="2" s="1"/>
  <c r="G1176" i="3"/>
  <c r="G1177" i="3"/>
  <c r="G1181" i="3"/>
  <c r="G1182" i="3"/>
  <c r="G1183" i="3"/>
  <c r="G1184" i="3"/>
  <c r="G1185" i="3"/>
  <c r="G1186" i="3"/>
  <c r="G1187" i="3"/>
  <c r="G1188" i="3"/>
  <c r="G1189" i="3"/>
  <c r="G1190" i="3"/>
  <c r="G1191" i="3"/>
  <c r="G966" i="3"/>
  <c r="G967" i="3"/>
  <c r="G968" i="3"/>
  <c r="G969" i="3"/>
  <c r="G970" i="3"/>
  <c r="G971" i="3"/>
  <c r="G972" i="3"/>
  <c r="G973" i="3"/>
  <c r="G974" i="3"/>
  <c r="G975" i="3"/>
  <c r="G976" i="3"/>
  <c r="G977" i="3"/>
  <c r="G978" i="3"/>
  <c r="G979" i="3"/>
  <c r="G980" i="3"/>
  <c r="G981" i="3"/>
  <c r="G982" i="3"/>
  <c r="G984" i="3"/>
  <c r="G985" i="3"/>
  <c r="G990" i="3"/>
  <c r="G991" i="3"/>
  <c r="G992" i="3"/>
  <c r="G993" i="3"/>
  <c r="G994" i="3"/>
  <c r="G995" i="3"/>
  <c r="G997" i="3"/>
  <c r="G1037" i="3"/>
  <c r="G1040" i="3"/>
  <c r="G1043" i="3"/>
  <c r="G1046" i="3"/>
  <c r="G1049" i="3"/>
  <c r="G1052" i="3"/>
  <c r="G1055" i="3"/>
  <c r="G1059" i="3"/>
  <c r="G1062" i="3"/>
  <c r="G1063" i="3"/>
  <c r="G941" i="3"/>
  <c r="G942" i="3"/>
  <c r="G943" i="3"/>
  <c r="G944" i="3"/>
  <c r="G945" i="3"/>
  <c r="G946" i="3"/>
  <c r="G947" i="3"/>
  <c r="G948" i="3"/>
  <c r="G949" i="3"/>
  <c r="G950" i="3"/>
  <c r="G951" i="3"/>
  <c r="G952" i="3"/>
  <c r="G953" i="3"/>
  <c r="G954" i="3"/>
  <c r="G955" i="3"/>
  <c r="G956" i="3"/>
  <c r="G957" i="3"/>
  <c r="G958" i="3"/>
  <c r="G959" i="3"/>
  <c r="G961" i="3"/>
  <c r="G936" i="3"/>
  <c r="G918" i="3"/>
  <c r="G911" i="3"/>
  <c r="G912" i="3"/>
  <c r="G913" i="3"/>
  <c r="G914" i="3"/>
  <c r="G915" i="3"/>
  <c r="G916" i="3"/>
  <c r="G917" i="3"/>
  <c r="G919" i="3"/>
  <c r="G921"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6" i="3"/>
  <c r="G839" i="3"/>
  <c r="G841" i="3"/>
  <c r="G797" i="3"/>
  <c r="G793" i="3"/>
  <c r="G794" i="3"/>
  <c r="G795" i="3"/>
  <c r="G796" i="3"/>
  <c r="G799" i="3"/>
  <c r="G771" i="3"/>
  <c r="G772" i="3"/>
  <c r="G773" i="3"/>
  <c r="G774" i="3"/>
  <c r="G775" i="3"/>
  <c r="G776" i="3"/>
  <c r="G777" i="3"/>
  <c r="G778" i="3"/>
  <c r="G779" i="3"/>
  <c r="G782" i="3"/>
  <c r="G783" i="3"/>
  <c r="G784" i="3"/>
  <c r="G785" i="3"/>
  <c r="G786" i="3"/>
  <c r="G788" i="3"/>
  <c r="G756" i="3"/>
  <c r="G761" i="3"/>
  <c r="G764" i="3"/>
  <c r="G765" i="3"/>
  <c r="G766" i="3"/>
  <c r="G737" i="3"/>
  <c r="F743" i="3" s="1"/>
  <c r="G743" i="3" s="1"/>
  <c r="G744" i="3"/>
  <c r="G745" i="3"/>
  <c r="G746" i="3"/>
  <c r="G747" i="3"/>
  <c r="G748" i="3"/>
  <c r="G749" i="3"/>
  <c r="G751" i="3"/>
  <c r="G727" i="3"/>
  <c r="G728" i="3"/>
  <c r="G729" i="3"/>
  <c r="G730" i="3"/>
  <c r="G731" i="3"/>
  <c r="G732" i="3"/>
  <c r="G715" i="3"/>
  <c r="G716" i="3"/>
  <c r="G717" i="3"/>
  <c r="G718" i="3"/>
  <c r="G719" i="3"/>
  <c r="G720" i="3"/>
  <c r="G721" i="3"/>
  <c r="G722" i="3"/>
  <c r="G699" i="3"/>
  <c r="G700" i="3"/>
  <c r="G701" i="3"/>
  <c r="G710" i="3"/>
  <c r="G685" i="3"/>
  <c r="G686" i="3"/>
  <c r="G687" i="3"/>
  <c r="G688" i="3"/>
  <c r="G689" i="3"/>
  <c r="G690" i="3"/>
  <c r="G691" i="3"/>
  <c r="G692" i="3"/>
  <c r="G693" i="3"/>
  <c r="G694" i="3"/>
  <c r="G670" i="3"/>
  <c r="G673" i="3"/>
  <c r="G674" i="3"/>
  <c r="G675" i="3"/>
  <c r="G676" i="3"/>
  <c r="G677" i="3"/>
  <c r="G678" i="3"/>
  <c r="G679" i="3"/>
  <c r="G680" i="3"/>
  <c r="G639" i="3"/>
  <c r="G640" i="3"/>
  <c r="G641" i="3"/>
  <c r="G642" i="3"/>
  <c r="G643" i="3"/>
  <c r="G644" i="3"/>
  <c r="G645" i="3"/>
  <c r="G646" i="3"/>
  <c r="G628" i="3"/>
  <c r="G629" i="3"/>
  <c r="G630" i="3"/>
  <c r="G631" i="3"/>
  <c r="G632" i="3"/>
  <c r="G634" i="3"/>
  <c r="G617" i="3"/>
  <c r="G618" i="3"/>
  <c r="G619" i="3"/>
  <c r="G620" i="3"/>
  <c r="G621" i="3"/>
  <c r="G622" i="3"/>
  <c r="G623" i="3"/>
  <c r="G607" i="3"/>
  <c r="G608" i="3"/>
  <c r="G609" i="3"/>
  <c r="G610" i="3"/>
  <c r="G612" i="3"/>
  <c r="G592" i="3"/>
  <c r="G593" i="3"/>
  <c r="G594" i="3"/>
  <c r="G595" i="3"/>
  <c r="G596" i="3"/>
  <c r="G597" i="3"/>
  <c r="G598" i="3"/>
  <c r="G599" i="3"/>
  <c r="G600" i="3"/>
  <c r="G602" i="3"/>
  <c r="G582" i="3"/>
  <c r="G583" i="3"/>
  <c r="G584" i="3"/>
  <c r="G585" i="3"/>
  <c r="G587" i="3"/>
  <c r="G572" i="3"/>
  <c r="G573" i="3"/>
  <c r="G574" i="3"/>
  <c r="G575" i="3"/>
  <c r="G576" i="3"/>
  <c r="G577" i="3"/>
  <c r="G560" i="3"/>
  <c r="G561" i="3"/>
  <c r="G562" i="3"/>
  <c r="G563" i="3"/>
  <c r="G564" i="3"/>
  <c r="G567" i="3"/>
  <c r="G548" i="3"/>
  <c r="G549" i="3"/>
  <c r="G550" i="3"/>
  <c r="G551" i="3"/>
  <c r="G552" i="3"/>
  <c r="G553" i="3"/>
  <c r="G554" i="3"/>
  <c r="G555" i="3"/>
  <c r="G509" i="3"/>
  <c r="G510" i="3"/>
  <c r="G511" i="3"/>
  <c r="G512" i="3"/>
  <c r="G513" i="3"/>
  <c r="G514" i="3"/>
  <c r="G515" i="3"/>
  <c r="G516" i="3"/>
  <c r="G486" i="3"/>
  <c r="G487" i="3"/>
  <c r="G492" i="3"/>
  <c r="G493" i="3"/>
  <c r="G494" i="3"/>
  <c r="G496" i="3"/>
  <c r="G497" i="3"/>
  <c r="G498" i="3"/>
  <c r="G499" i="3"/>
  <c r="G500" i="3"/>
  <c r="G501" i="3"/>
  <c r="G502" i="3"/>
  <c r="G504" i="3"/>
  <c r="G651" i="3"/>
  <c r="G652" i="3"/>
  <c r="G653" i="3"/>
  <c r="G654" i="3"/>
  <c r="G655" i="3"/>
  <c r="G656" i="3"/>
  <c r="G657" i="3"/>
  <c r="G658" i="3"/>
  <c r="G659" i="3"/>
  <c r="G660" i="3"/>
  <c r="G661" i="3"/>
  <c r="G662" i="3"/>
  <c r="G663" i="3"/>
  <c r="G664" i="3"/>
  <c r="G665" i="3"/>
  <c r="G464" i="3"/>
  <c r="G465" i="3"/>
  <c r="G467" i="3"/>
  <c r="G474" i="3"/>
  <c r="G475" i="3"/>
  <c r="G476" i="3"/>
  <c r="G480" i="3"/>
  <c r="G477" i="3"/>
  <c r="G478" i="3"/>
  <c r="G479" i="3"/>
  <c r="G481" i="3"/>
  <c r="G450" i="3"/>
  <c r="G451" i="3"/>
  <c r="G452" i="3"/>
  <c r="G453" i="3"/>
  <c r="G454" i="3"/>
  <c r="G455" i="3"/>
  <c r="G456" i="3"/>
  <c r="G459" i="3"/>
  <c r="G435" i="3"/>
  <c r="G436" i="3"/>
  <c r="G437" i="3"/>
  <c r="G438" i="3"/>
  <c r="G439" i="3"/>
  <c r="G440" i="3"/>
  <c r="G441" i="3"/>
  <c r="G442" i="3"/>
  <c r="G444" i="3"/>
  <c r="G443" i="3"/>
  <c r="G445" i="3"/>
  <c r="G412" i="3"/>
  <c r="G413" i="3"/>
  <c r="G414" i="3"/>
  <c r="G415" i="3"/>
  <c r="G416" i="3"/>
  <c r="G417" i="3"/>
  <c r="G418" i="3"/>
  <c r="G419" i="3"/>
  <c r="G420" i="3"/>
  <c r="G421" i="3"/>
  <c r="G422" i="3"/>
  <c r="G423" i="3"/>
  <c r="G424" i="3"/>
  <c r="G426" i="3"/>
  <c r="G425" i="3"/>
  <c r="G427" i="3"/>
  <c r="G407" i="3"/>
  <c r="G377" i="3"/>
  <c r="G378" i="3"/>
  <c r="G379" i="3"/>
  <c r="G381" i="3"/>
  <c r="G383" i="3"/>
  <c r="G384" i="3"/>
  <c r="G365" i="3"/>
  <c r="G366" i="3"/>
  <c r="G367" i="3"/>
  <c r="G368" i="3"/>
  <c r="G371" i="3"/>
  <c r="G372" i="3"/>
  <c r="G350" i="3"/>
  <c r="G351" i="3"/>
  <c r="G352" i="3"/>
  <c r="G353" i="3"/>
  <c r="G354" i="3"/>
  <c r="G355" i="3"/>
  <c r="G357" i="3"/>
  <c r="G359" i="3"/>
  <c r="G360" i="3"/>
  <c r="G337" i="3"/>
  <c r="G338" i="3"/>
  <c r="G339" i="3"/>
  <c r="G340" i="3"/>
  <c r="G341" i="3"/>
  <c r="G342" i="3"/>
  <c r="G344" i="3"/>
  <c r="G345" i="3"/>
  <c r="G318" i="3"/>
  <c r="G319" i="3"/>
  <c r="G320" i="3"/>
  <c r="G321" i="3"/>
  <c r="G322" i="3"/>
  <c r="G323" i="3"/>
  <c r="G325" i="3"/>
  <c r="G326" i="3"/>
  <c r="G327" i="3"/>
  <c r="G328" i="3"/>
  <c r="G329" i="3"/>
  <c r="G331" i="3"/>
  <c r="G332" i="3"/>
  <c r="G291" i="3"/>
  <c r="G292" i="3"/>
  <c r="G293" i="3"/>
  <c r="G294" i="3"/>
  <c r="G295" i="3"/>
  <c r="G296" i="3"/>
  <c r="G297" i="3"/>
  <c r="G298" i="3"/>
  <c r="G299" i="3"/>
  <c r="G300" i="3"/>
  <c r="G301" i="3"/>
  <c r="G302" i="3"/>
  <c r="G303" i="3"/>
  <c r="G304" i="3"/>
  <c r="G305" i="3"/>
  <c r="G306" i="3"/>
  <c r="G307" i="3"/>
  <c r="G308" i="3"/>
  <c r="G309" i="3"/>
  <c r="G310" i="3"/>
  <c r="G312" i="3"/>
  <c r="G313" i="3"/>
  <c r="G274" i="3"/>
  <c r="G276" i="3"/>
  <c r="G277" i="3"/>
  <c r="G278" i="3"/>
  <c r="G280" i="3"/>
  <c r="G281" i="3"/>
  <c r="G282" i="3"/>
  <c r="G283" i="3"/>
  <c r="G285" i="3"/>
  <c r="G286" i="3"/>
  <c r="G259" i="3"/>
  <c r="G260" i="3"/>
  <c r="G262" i="3"/>
  <c r="G263" i="3"/>
  <c r="G264" i="3"/>
  <c r="G266" i="3"/>
  <c r="G268" i="3"/>
  <c r="G269" i="3"/>
  <c r="G229" i="3"/>
  <c r="G230" i="3"/>
  <c r="G231" i="3"/>
  <c r="G232" i="3"/>
  <c r="G234" i="3"/>
  <c r="G235" i="3"/>
  <c r="G240" i="3"/>
  <c r="F243" i="3" s="1"/>
  <c r="G242" i="3"/>
  <c r="G244" i="3"/>
  <c r="G245" i="3"/>
  <c r="G250" i="3"/>
  <c r="G251" i="3"/>
  <c r="G253" i="3"/>
  <c r="G254" i="3"/>
  <c r="G215" i="3"/>
  <c r="G217" i="3"/>
  <c r="G218" i="3"/>
  <c r="G219" i="3"/>
  <c r="G220" i="3"/>
  <c r="G221" i="3"/>
  <c r="G223" i="3"/>
  <c r="G224" i="3"/>
  <c r="G197" i="3"/>
  <c r="G198" i="3"/>
  <c r="G199" i="3"/>
  <c r="G200" i="3"/>
  <c r="G201" i="3"/>
  <c r="G202" i="3"/>
  <c r="G203" i="3"/>
  <c r="G204" i="3"/>
  <c r="G205" i="3"/>
  <c r="G206" i="3"/>
  <c r="G209" i="3"/>
  <c r="G210" i="3"/>
  <c r="G120" i="3"/>
  <c r="G121" i="3"/>
  <c r="G122" i="3"/>
  <c r="G123" i="3"/>
  <c r="G125" i="3"/>
  <c r="G126" i="3"/>
  <c r="G134" i="3"/>
  <c r="G135" i="3"/>
  <c r="G136" i="3"/>
  <c r="G137" i="3"/>
  <c r="G138" i="3"/>
  <c r="G139" i="3"/>
  <c r="G140" i="3"/>
  <c r="G142" i="3"/>
  <c r="G143" i="3"/>
  <c r="G148" i="3"/>
  <c r="G149" i="3"/>
  <c r="G150" i="3"/>
  <c r="G151" i="3"/>
  <c r="G152" i="3"/>
  <c r="G153" i="3"/>
  <c r="G154" i="3"/>
  <c r="G155" i="3"/>
  <c r="G156" i="3"/>
  <c r="G158" i="3"/>
  <c r="G159" i="3"/>
  <c r="G160" i="3"/>
  <c r="G161" i="3"/>
  <c r="G162" i="3"/>
  <c r="G163" i="3"/>
  <c r="G164" i="3"/>
  <c r="G165" i="3"/>
  <c r="G167" i="3"/>
  <c r="G168" i="3"/>
  <c r="G169" i="3"/>
  <c r="G170" i="3"/>
  <c r="G171" i="3"/>
  <c r="G172" i="3"/>
  <c r="G175" i="3"/>
  <c r="G176" i="3"/>
  <c r="G181" i="3"/>
  <c r="G182" i="3"/>
  <c r="G183" i="3"/>
  <c r="G184" i="3"/>
  <c r="G185" i="3"/>
  <c r="G186" i="3"/>
  <c r="G187" i="3"/>
  <c r="G191" i="3"/>
  <c r="G192" i="3"/>
  <c r="G1269" i="3"/>
  <c r="G104" i="2" s="1"/>
  <c r="G1224" i="3"/>
  <c r="G1225" i="3"/>
  <c r="G1226" i="3"/>
  <c r="G1228" i="3"/>
  <c r="G1229" i="3"/>
  <c r="G1230" i="3"/>
  <c r="G1231" i="3"/>
  <c r="G1232" i="3"/>
  <c r="G1233" i="3"/>
  <c r="G1234" i="3"/>
  <c r="G1236" i="3"/>
  <c r="G1241" i="3"/>
  <c r="G1253" i="3" s="1"/>
  <c r="G100" i="2" s="1"/>
  <c r="G1264" i="3"/>
  <c r="G101" i="2" s="1"/>
  <c r="G90" i="3"/>
  <c r="G91" i="3"/>
  <c r="G92" i="3"/>
  <c r="G93" i="3"/>
  <c r="G95" i="3"/>
  <c r="G96" i="3"/>
  <c r="G70" i="3"/>
  <c r="G71" i="3"/>
  <c r="G72" i="3"/>
  <c r="G73" i="3"/>
  <c r="G74" i="3"/>
  <c r="G75" i="3"/>
  <c r="G76" i="3"/>
  <c r="G78" i="3"/>
  <c r="G79" i="3"/>
  <c r="G80" i="3"/>
  <c r="G52" i="3"/>
  <c r="G53" i="3"/>
  <c r="G54" i="3"/>
  <c r="G55" i="3"/>
  <c r="G56" i="3"/>
  <c r="G57" i="3"/>
  <c r="G58" i="3"/>
  <c r="G59" i="3"/>
  <c r="G60" i="3"/>
  <c r="G61" i="3"/>
  <c r="G62" i="3"/>
  <c r="G64" i="3"/>
  <c r="G65" i="3"/>
  <c r="G46" i="3"/>
  <c r="G48" i="3" s="1"/>
  <c r="G28" i="2" s="1"/>
  <c r="G19" i="3"/>
  <c r="G20" i="3"/>
  <c r="G21" i="3"/>
  <c r="G22" i="3"/>
  <c r="G24" i="3"/>
  <c r="G25" i="3"/>
  <c r="G26" i="3"/>
  <c r="G28" i="3"/>
  <c r="G29" i="3"/>
  <c r="G10" i="3"/>
  <c r="G26" i="2" s="1"/>
  <c r="G1274" i="3"/>
  <c r="G105" i="2" s="1"/>
  <c r="F4" i="3"/>
  <c r="F3" i="3"/>
  <c r="B3" i="3"/>
  <c r="F2" i="3"/>
  <c r="B2" i="3"/>
  <c r="F1" i="3"/>
  <c r="B1" i="3"/>
  <c r="F174" i="3" l="1"/>
  <c r="G174" i="3" s="1"/>
  <c r="G177" i="3" s="1"/>
  <c r="G36" i="2" s="1"/>
  <c r="F208" i="3"/>
  <c r="G208" i="3" s="1"/>
  <c r="G211" i="3" s="1"/>
  <c r="G38" i="2" s="1"/>
  <c r="F330" i="3"/>
  <c r="G330" i="3" s="1"/>
  <c r="G333" i="3" s="1"/>
  <c r="G46" i="2" s="1"/>
  <c r="F382" i="3"/>
  <c r="G382" i="3" s="1"/>
  <c r="G385" i="3" s="1"/>
  <c r="G50" i="2" s="1"/>
  <c r="F233" i="3"/>
  <c r="G233" i="3" s="1"/>
  <c r="G236" i="3" s="1"/>
  <c r="G40" i="2" s="1"/>
  <c r="F267" i="3"/>
  <c r="G267" i="3" s="1"/>
  <c r="G270" i="3" s="1"/>
  <c r="G43" i="2" s="1"/>
  <c r="F141" i="3"/>
  <c r="G141" i="3" s="1"/>
  <c r="G144" i="3" s="1"/>
  <c r="G35" i="2" s="1"/>
  <c r="G937" i="3"/>
  <c r="G82" i="2" s="1"/>
  <c r="G1086" i="3"/>
  <c r="G90" i="2" s="1"/>
  <c r="F190" i="3"/>
  <c r="G190" i="3" s="1"/>
  <c r="G193" i="3" s="1"/>
  <c r="G37" i="2" s="1"/>
  <c r="F798" i="3"/>
  <c r="G798" i="3" s="1"/>
  <c r="G800" i="3" s="1"/>
  <c r="G76" i="2" s="1"/>
  <c r="F222" i="3"/>
  <c r="G222" i="3" s="1"/>
  <c r="G225" i="3" s="1"/>
  <c r="G39" i="2" s="1"/>
  <c r="G635" i="3"/>
  <c r="G65" i="2" s="1"/>
  <c r="G733" i="3"/>
  <c r="G72" i="2" s="1"/>
  <c r="G243" i="3"/>
  <c r="G246" i="3" s="1"/>
  <c r="G41" i="2" s="1"/>
  <c r="F1235" i="3"/>
  <c r="G1235" i="3" s="1"/>
  <c r="G1237" i="3" s="1"/>
  <c r="G99" i="2" s="1"/>
  <c r="G102" i="2" s="1"/>
  <c r="G446" i="3"/>
  <c r="G53" i="2" s="1"/>
  <c r="G578" i="3"/>
  <c r="G60" i="2" s="1"/>
  <c r="G647" i="3"/>
  <c r="G66" i="2" s="1"/>
  <c r="G723" i="3"/>
  <c r="G71" i="2" s="1"/>
  <c r="G1064" i="3"/>
  <c r="G89" i="2" s="1"/>
  <c r="G408" i="3"/>
  <c r="G51" i="2" s="1"/>
  <c r="G962" i="3"/>
  <c r="G83" i="2" s="1"/>
  <c r="G568" i="3"/>
  <c r="G59" i="2" s="1"/>
  <c r="G681" i="3"/>
  <c r="G68" i="2" s="1"/>
  <c r="G752" i="3"/>
  <c r="G73" i="2" s="1"/>
  <c r="G998" i="3"/>
  <c r="G87" i="2" s="1"/>
  <c r="F370" i="3"/>
  <c r="G370" i="3" s="1"/>
  <c r="G373" i="3" s="1"/>
  <c r="G49" i="2" s="1"/>
  <c r="G613" i="3"/>
  <c r="G63" i="2" s="1"/>
  <c r="F983" i="3"/>
  <c r="G983" i="3" s="1"/>
  <c r="G986" i="3" s="1"/>
  <c r="G86" i="2" s="1"/>
  <c r="F27" i="3"/>
  <c r="G27" i="3" s="1"/>
  <c r="G30" i="3" s="1"/>
  <c r="G27" i="2" s="1"/>
  <c r="F311" i="3"/>
  <c r="G311" i="3" s="1"/>
  <c r="G314" i="3" s="1"/>
  <c r="G45" i="2" s="1"/>
  <c r="G767" i="3"/>
  <c r="G74" i="2" s="1"/>
  <c r="F920" i="3"/>
  <c r="G920" i="3" s="1"/>
  <c r="G922" i="3" s="1"/>
  <c r="G81" i="2" s="1"/>
  <c r="G482" i="3"/>
  <c r="G55" i="2" s="1"/>
  <c r="G505" i="3"/>
  <c r="G56" i="2" s="1"/>
  <c r="G556" i="3"/>
  <c r="G58" i="2" s="1"/>
  <c r="G695" i="3"/>
  <c r="G69" i="2" s="1"/>
  <c r="G1122" i="3"/>
  <c r="G91" i="2" s="1"/>
  <c r="F869" i="3"/>
  <c r="G869" i="3" s="1"/>
  <c r="G871" i="3" s="1"/>
  <c r="G79" i="2" s="1"/>
  <c r="G1172" i="3"/>
  <c r="G93" i="2" s="1"/>
  <c r="F252" i="3"/>
  <c r="G252" i="3" s="1"/>
  <c r="G255" i="3" s="1"/>
  <c r="G42" i="2" s="1"/>
  <c r="G517" i="3"/>
  <c r="G57" i="2" s="1"/>
  <c r="G711" i="3"/>
  <c r="G70" i="2" s="1"/>
  <c r="G789" i="3"/>
  <c r="G75" i="2" s="1"/>
  <c r="F905" i="3"/>
  <c r="G905" i="3" s="1"/>
  <c r="G907" i="3" s="1"/>
  <c r="G80" i="2" s="1"/>
  <c r="F77" i="3"/>
  <c r="G77" i="3" s="1"/>
  <c r="G81" i="3" s="1"/>
  <c r="G30" i="2" s="1"/>
  <c r="F284" i="3"/>
  <c r="G284" i="3" s="1"/>
  <c r="G287" i="3" s="1"/>
  <c r="G44" i="2" s="1"/>
  <c r="F358" i="3"/>
  <c r="G358" i="3" s="1"/>
  <c r="G361" i="3" s="1"/>
  <c r="G48" i="2" s="1"/>
  <c r="G588" i="3"/>
  <c r="G61" i="2" s="1"/>
  <c r="G603" i="3"/>
  <c r="G62" i="2" s="1"/>
  <c r="G1033" i="3"/>
  <c r="G88" i="2" s="1"/>
  <c r="G624" i="3"/>
  <c r="G64" i="2" s="1"/>
  <c r="G1192" i="3"/>
  <c r="G94" i="2" s="1"/>
  <c r="G460" i="3"/>
  <c r="G54" i="2" s="1"/>
  <c r="F840" i="3"/>
  <c r="G840" i="3" s="1"/>
  <c r="G842" i="3" s="1"/>
  <c r="G78" i="2" s="1"/>
  <c r="G428" i="3"/>
  <c r="G52" i="2" s="1"/>
  <c r="G666" i="3"/>
  <c r="G67" i="2" s="1"/>
  <c r="F124" i="3"/>
  <c r="G124" i="3" s="1"/>
  <c r="G127" i="3" s="1"/>
  <c r="G34" i="2" s="1"/>
  <c r="F94" i="3"/>
  <c r="G94" i="3" s="1"/>
  <c r="G97" i="3" s="1"/>
  <c r="G31" i="2" s="1"/>
  <c r="F63" i="3"/>
  <c r="G63" i="3" s="1"/>
  <c r="G66" i="3" s="1"/>
  <c r="G29" i="2" s="1"/>
  <c r="F343" i="3"/>
  <c r="G343" i="3" s="1"/>
  <c r="G346" i="3" s="1"/>
  <c r="G47" i="2" s="1"/>
  <c r="F818" i="3"/>
  <c r="G818" i="3" s="1"/>
  <c r="G820" i="3" s="1"/>
  <c r="G77" i="2" s="1"/>
  <c r="F1146" i="3"/>
  <c r="G1146" i="3" s="1"/>
  <c r="G1148" i="3" s="1"/>
  <c r="G92" i="2" s="1"/>
  <c r="G84" i="2" l="1"/>
  <c r="G96" i="2"/>
  <c r="G32" i="2"/>
  <c r="G97" i="2" l="1"/>
  <c r="G103" i="2"/>
</calcChain>
</file>

<file path=xl/sharedStrings.xml><?xml version="1.0" encoding="utf-8"?>
<sst xmlns="http://schemas.openxmlformats.org/spreadsheetml/2006/main" count="3332" uniqueCount="1749">
  <si>
    <t>Stars</t>
  </si>
  <si>
    <t xml:space="preserve">01.01
</t>
  </si>
  <si>
    <t xml:space="preserve">01.95
</t>
  </si>
  <si>
    <t xml:space="preserve">02.25
</t>
  </si>
  <si>
    <t xml:space="preserve">02.27
</t>
  </si>
  <si>
    <t xml:space="preserve">02.30
</t>
  </si>
  <si>
    <t xml:space="preserve">02.35
</t>
  </si>
  <si>
    <t xml:space="preserve">02.60
</t>
  </si>
  <si>
    <t xml:space="preserve">02.20
</t>
  </si>
  <si>
    <t xml:space="preserve">02.90
</t>
  </si>
  <si>
    <t xml:space="preserve">02.65
</t>
  </si>
  <si>
    <t xml:space="preserve">02.95
</t>
  </si>
  <si>
    <t xml:space="preserve">03.05
</t>
  </si>
  <si>
    <t xml:space="preserve">03.60
</t>
  </si>
  <si>
    <t xml:space="preserve">03.65
</t>
  </si>
  <si>
    <t xml:space="preserve">03.95
</t>
  </si>
  <si>
    <t xml:space="preserve">04.01
</t>
  </si>
  <si>
    <t xml:space="preserve">02.01
</t>
  </si>
  <si>
    <t xml:space="preserve">02.05
</t>
  </si>
  <si>
    <t xml:space="preserve">02.15
</t>
  </si>
  <si>
    <t xml:space="preserve">03.01
</t>
  </si>
  <si>
    <t xml:space="preserve">03.25
</t>
  </si>
  <si>
    <t xml:space="preserve">03.50
</t>
  </si>
  <si>
    <t xml:space="preserve">Promotion
</t>
  </si>
  <si>
    <t xml:space="preserve">03.70
</t>
  </si>
  <si>
    <t xml:space="preserve">04.10
</t>
  </si>
  <si>
    <t xml:space="preserve">04.15
</t>
  </si>
  <si>
    <t xml:space="preserve">04.25
</t>
  </si>
  <si>
    <t xml:space="preserve">04.60
</t>
  </si>
  <si>
    <t xml:space="preserve">04.65
</t>
  </si>
  <si>
    <t xml:space="preserve">04.70
</t>
  </si>
  <si>
    <t xml:space="preserve">04.90
</t>
  </si>
  <si>
    <t xml:space="preserve">04.95
</t>
  </si>
  <si>
    <t xml:space="preserve">05.01
</t>
  </si>
  <si>
    <t xml:space="preserve">05.05
</t>
  </si>
  <si>
    <t xml:space="preserve">05.07
</t>
  </si>
  <si>
    <t xml:space="preserve">05.30
</t>
  </si>
  <si>
    <t xml:space="preserve">05.60
</t>
  </si>
  <si>
    <t xml:space="preserve">05.65
</t>
  </si>
  <si>
    <t xml:space="preserve">05.90
</t>
  </si>
  <si>
    <t xml:space="preserve">05.95
</t>
  </si>
  <si>
    <t xml:space="preserve">06.01
</t>
  </si>
  <si>
    <t xml:space="preserve">06.04
</t>
  </si>
  <si>
    <t xml:space="preserve">06.40
</t>
  </si>
  <si>
    <t xml:space="preserve">06.44
</t>
  </si>
  <si>
    <t xml:space="preserve">06.60
</t>
  </si>
  <si>
    <t xml:space="preserve">06.65
</t>
  </si>
  <si>
    <t xml:space="preserve">06.70
</t>
  </si>
  <si>
    <t xml:space="preserve">06.72
</t>
  </si>
  <si>
    <t xml:space="preserve">06.90
</t>
  </si>
  <si>
    <t xml:space="preserve">06.92
</t>
  </si>
  <si>
    <t xml:space="preserve">06.95
</t>
  </si>
  <si>
    <t xml:space="preserve">10.01
</t>
  </si>
  <si>
    <t xml:space="preserve">10.04
</t>
  </si>
  <si>
    <t xml:space="preserve">10.10
</t>
  </si>
  <si>
    <t xml:space="preserve">10.18
</t>
  </si>
  <si>
    <t xml:space="preserve">10.25
</t>
  </si>
  <si>
    <t xml:space="preserve">10.28
</t>
  </si>
  <si>
    <t xml:space="preserve">10.30
</t>
  </si>
  <si>
    <t xml:space="preserve">10.40
</t>
  </si>
  <si>
    <t xml:space="preserve">10.43
</t>
  </si>
  <si>
    <t xml:space="preserve">10.50
</t>
  </si>
  <si>
    <t xml:space="preserve">10.55
</t>
  </si>
  <si>
    <t xml:space="preserve">10.65
</t>
  </si>
  <si>
    <t xml:space="preserve">10.60
</t>
  </si>
  <si>
    <t xml:space="preserve">10.67
</t>
  </si>
  <si>
    <t xml:space="preserve">10.70
</t>
  </si>
  <si>
    <t xml:space="preserve">10.75
</t>
  </si>
  <si>
    <t xml:space="preserve">10.76
</t>
  </si>
  <si>
    <t xml:space="preserve">10.77
</t>
  </si>
  <si>
    <t xml:space="preserve">10.90
</t>
  </si>
  <si>
    <t xml:space="preserve">10.95
</t>
  </si>
  <si>
    <t xml:space="preserve">11.01
</t>
  </si>
  <si>
    <t xml:space="preserve">11.10
</t>
  </si>
  <si>
    <t xml:space="preserve">11.20
</t>
  </si>
  <si>
    <t xml:space="preserve">11.70
</t>
  </si>
  <si>
    <t xml:space="preserve">11.72
</t>
  </si>
  <si>
    <t xml:space="preserve">11.74
</t>
  </si>
  <si>
    <t xml:space="preserve">11.75
</t>
  </si>
  <si>
    <t xml:space="preserve">11.80
</t>
  </si>
  <si>
    <t xml:space="preserve">11.81
</t>
  </si>
  <si>
    <t xml:space="preserve">11.82
</t>
  </si>
  <si>
    <t xml:space="preserve">11.90
</t>
  </si>
  <si>
    <t xml:space="preserve">11.95
</t>
  </si>
  <si>
    <t xml:space="preserve">12.01
</t>
  </si>
  <si>
    <t xml:space="preserve">12.05
</t>
  </si>
  <si>
    <t xml:space="preserve">12.08
</t>
  </si>
  <si>
    <t xml:space="preserve">12.10
</t>
  </si>
  <si>
    <t xml:space="preserve">12.15
</t>
  </si>
  <si>
    <t xml:space="preserve">12.20
</t>
  </si>
  <si>
    <t xml:space="preserve">12.23
</t>
  </si>
  <si>
    <t xml:space="preserve">12.28
</t>
  </si>
  <si>
    <t xml:space="preserve">12.35
</t>
  </si>
  <si>
    <t xml:space="preserve">12.43
</t>
  </si>
  <si>
    <t xml:space="preserve">12.45
</t>
  </si>
  <si>
    <t xml:space="preserve">12.48
</t>
  </si>
  <si>
    <t xml:space="preserve">12.50
</t>
  </si>
  <si>
    <t xml:space="preserve">12.54
</t>
  </si>
  <si>
    <t xml:space="preserve">12.60
</t>
  </si>
  <si>
    <t xml:space="preserve">12.70
</t>
  </si>
  <si>
    <t xml:space="preserve">12.62
</t>
  </si>
  <si>
    <t xml:space="preserve">12.64
</t>
  </si>
  <si>
    <t xml:space="preserve">12.80
</t>
  </si>
  <si>
    <t xml:space="preserve">12.95
</t>
  </si>
  <si>
    <t xml:space="preserve">13.01
</t>
  </si>
  <si>
    <t xml:space="preserve">13.10
</t>
  </si>
  <si>
    <t xml:space="preserve">13.12
</t>
  </si>
  <si>
    <t xml:space="preserve">13.14
</t>
  </si>
  <si>
    <t xml:space="preserve">13.20
</t>
  </si>
  <si>
    <t xml:space="preserve">13.30
</t>
  </si>
  <si>
    <t xml:space="preserve">13.35
</t>
  </si>
  <si>
    <t xml:space="preserve">13.95
</t>
  </si>
  <si>
    <t xml:space="preserve">14.01
</t>
  </si>
  <si>
    <t xml:space="preserve">14.20
</t>
  </si>
  <si>
    <t xml:space="preserve">14.25
</t>
  </si>
  <si>
    <t xml:space="preserve">14.40
</t>
  </si>
  <si>
    <t xml:space="preserve">14.45
</t>
  </si>
  <si>
    <t xml:space="preserve">14.50
</t>
  </si>
  <si>
    <t xml:space="preserve">14.60
</t>
  </si>
  <si>
    <t xml:space="preserve">14.65
</t>
  </si>
  <si>
    <t xml:space="preserve">14.70
</t>
  </si>
  <si>
    <t xml:space="preserve">14.75
</t>
  </si>
  <si>
    <t xml:space="preserve">14.95
</t>
  </si>
  <si>
    <t xml:space="preserve">15.01
</t>
  </si>
  <si>
    <t xml:space="preserve">15.10
</t>
  </si>
  <si>
    <t xml:space="preserve">15.30
</t>
  </si>
  <si>
    <t xml:space="preserve">15.95
</t>
  </si>
  <si>
    <t xml:space="preserve">15.20
</t>
  </si>
  <si>
    <t xml:space="preserve">16.01
</t>
  </si>
  <si>
    <t xml:space="preserve">16.10
</t>
  </si>
  <si>
    <t xml:space="preserve">16.16
</t>
  </si>
  <si>
    <t xml:space="preserve">16.95
</t>
  </si>
  <si>
    <t xml:space="preserve">17.01
</t>
  </si>
  <si>
    <t xml:space="preserve">17.10
</t>
  </si>
  <si>
    <t xml:space="preserve">17.95
</t>
  </si>
  <si>
    <t xml:space="preserve">18.01
</t>
  </si>
  <si>
    <t xml:space="preserve">18.95
</t>
  </si>
  <si>
    <t xml:space="preserve">19.01
</t>
  </si>
  <si>
    <t xml:space="preserve">19.03
</t>
  </si>
  <si>
    <t xml:space="preserve">19.05
</t>
  </si>
  <si>
    <t xml:space="preserve">19.10
</t>
  </si>
  <si>
    <t xml:space="preserve">19.20
</t>
  </si>
  <si>
    <t xml:space="preserve">19.95
</t>
  </si>
  <si>
    <t xml:space="preserve">20.01
</t>
  </si>
  <si>
    <t xml:space="preserve">20.10
</t>
  </si>
  <si>
    <t xml:space="preserve">20.20
</t>
  </si>
  <si>
    <t xml:space="preserve">20.40
</t>
  </si>
  <si>
    <t xml:space="preserve">20.60
</t>
  </si>
  <si>
    <t xml:space="preserve">20.65
</t>
  </si>
  <si>
    <t xml:space="preserve">20.70
</t>
  </si>
  <si>
    <t xml:space="preserve">20.75
</t>
  </si>
  <si>
    <t xml:space="preserve">20.95
</t>
  </si>
  <si>
    <t xml:space="preserve">21.01
</t>
  </si>
  <si>
    <t xml:space="preserve">21.03
</t>
  </si>
  <si>
    <t xml:space="preserve">21.05
</t>
  </si>
  <si>
    <t xml:space="preserve">21.08
</t>
  </si>
  <si>
    <t xml:space="preserve">21.10
</t>
  </si>
  <si>
    <t xml:space="preserve">21.12
</t>
  </si>
  <si>
    <t xml:space="preserve">21.15
</t>
  </si>
  <si>
    <t xml:space="preserve">21.20
</t>
  </si>
  <si>
    <t xml:space="preserve">Audio
</t>
  </si>
  <si>
    <t xml:space="preserve">21.25
</t>
  </si>
  <si>
    <t xml:space="preserve">21.30
</t>
  </si>
  <si>
    <t xml:space="preserve">21.35
</t>
  </si>
  <si>
    <t xml:space="preserve">21.40
</t>
  </si>
  <si>
    <t xml:space="preserve">21.45
</t>
  </si>
  <si>
    <t xml:space="preserve">21.50
</t>
  </si>
  <si>
    <t xml:space="preserve">21.55
</t>
  </si>
  <si>
    <t xml:space="preserve">21.60
</t>
  </si>
  <si>
    <t xml:space="preserve">21.65
</t>
  </si>
  <si>
    <t xml:space="preserve">21.70
</t>
  </si>
  <si>
    <t xml:space="preserve">21.75
</t>
  </si>
  <si>
    <t xml:space="preserve">21.85
</t>
  </si>
  <si>
    <t xml:space="preserve">21.95
</t>
  </si>
  <si>
    <t xml:space="preserve">22.01
</t>
  </si>
  <si>
    <t xml:space="preserve">22.05
</t>
  </si>
  <si>
    <t xml:space="preserve">22.10
</t>
  </si>
  <si>
    <t xml:space="preserve">22.12
</t>
  </si>
  <si>
    <t xml:space="preserve">22.20
</t>
  </si>
  <si>
    <t xml:space="preserve">22.50
</t>
  </si>
  <si>
    <t xml:space="preserve">22.60
</t>
  </si>
  <si>
    <t xml:space="preserve">22.63
</t>
  </si>
  <si>
    <t xml:space="preserve">22.66
</t>
  </si>
  <si>
    <t xml:space="preserve">22.70
</t>
  </si>
  <si>
    <t xml:space="preserve">22.95
</t>
  </si>
  <si>
    <t xml:space="preserve">23.01
</t>
  </si>
  <si>
    <t xml:space="preserve">23.10
</t>
  </si>
  <si>
    <t xml:space="preserve">23.20
</t>
  </si>
  <si>
    <t xml:space="preserve">23.30
</t>
  </si>
  <si>
    <t xml:space="preserve">23.40
</t>
  </si>
  <si>
    <t xml:space="preserve">23.50
</t>
  </si>
  <si>
    <t xml:space="preserve">23.95
</t>
  </si>
  <si>
    <t xml:space="preserve">24.01
</t>
  </si>
  <si>
    <t xml:space="preserve">24.10
</t>
  </si>
  <si>
    <t xml:space="preserve">24.20
</t>
  </si>
  <si>
    <t xml:space="preserve">24.30
</t>
  </si>
  <si>
    <t xml:space="preserve">24.40
</t>
  </si>
  <si>
    <t xml:space="preserve">24.50
</t>
  </si>
  <si>
    <t xml:space="preserve">24.95
</t>
  </si>
  <si>
    <t xml:space="preserve">25.01
</t>
  </si>
  <si>
    <t xml:space="preserve">25.10
</t>
  </si>
  <si>
    <t xml:space="preserve">25.15
</t>
  </si>
  <si>
    <t xml:space="preserve">25.20
</t>
  </si>
  <si>
    <t xml:space="preserve">25.95
</t>
  </si>
  <si>
    <t xml:space="preserve">26.01
</t>
  </si>
  <si>
    <t xml:space="preserve">26.10
</t>
  </si>
  <si>
    <t xml:space="preserve">26.12
</t>
  </si>
  <si>
    <t xml:space="preserve">26.20
</t>
  </si>
  <si>
    <t xml:space="preserve">26.95
</t>
  </si>
  <si>
    <t xml:space="preserve">27.95
</t>
  </si>
  <si>
    <t xml:space="preserve">28.01
</t>
  </si>
  <si>
    <t xml:space="preserve">28.03
</t>
  </si>
  <si>
    <t xml:space="preserve">28.05
</t>
  </si>
  <si>
    <t xml:space="preserve">28.07
</t>
  </si>
  <si>
    <t xml:space="preserve">28.10
</t>
  </si>
  <si>
    <t xml:space="preserve">28.15
</t>
  </si>
  <si>
    <t xml:space="preserve">28.20
</t>
  </si>
  <si>
    <t xml:space="preserve">28.30
</t>
  </si>
  <si>
    <t xml:space="preserve">28.35
</t>
  </si>
  <si>
    <t xml:space="preserve">28.40
</t>
  </si>
  <si>
    <t xml:space="preserve">28.45
</t>
  </si>
  <si>
    <t xml:space="preserve">28.50
</t>
  </si>
  <si>
    <t xml:space="preserve">28.95
</t>
  </si>
  <si>
    <t xml:space="preserve">29.05
</t>
  </si>
  <si>
    <t xml:space="preserve">29.10
</t>
  </si>
  <si>
    <t xml:space="preserve">29.15
</t>
  </si>
  <si>
    <t xml:space="preserve">29.20
</t>
  </si>
  <si>
    <t xml:space="preserve">29.50
</t>
  </si>
  <si>
    <t xml:space="preserve">29.95
</t>
  </si>
  <si>
    <t xml:space="preserve">30.01
</t>
  </si>
  <si>
    <t xml:space="preserve">30.05
</t>
  </si>
  <si>
    <t xml:space="preserve">30.07
</t>
  </si>
  <si>
    <t xml:space="preserve">30.10
</t>
  </si>
  <si>
    <t xml:space="preserve">30.20
</t>
  </si>
  <si>
    <t xml:space="preserve">30.30
</t>
  </si>
  <si>
    <t xml:space="preserve">30.95
</t>
  </si>
  <si>
    <t xml:space="preserve">31.01
</t>
  </si>
  <si>
    <t xml:space="preserve">31.05
</t>
  </si>
  <si>
    <t xml:space="preserve">31.07
</t>
  </si>
  <si>
    <t xml:space="preserve">31.15
</t>
  </si>
  <si>
    <t xml:space="preserve">31.20
</t>
  </si>
  <si>
    <t xml:space="preserve">31.50
</t>
  </si>
  <si>
    <t xml:space="preserve">31.52
</t>
  </si>
  <si>
    <t xml:space="preserve">31.60
</t>
  </si>
  <si>
    <t xml:space="preserve">31.95
</t>
  </si>
  <si>
    <t xml:space="preserve">32.01
</t>
  </si>
  <si>
    <t xml:space="preserve">32.10
</t>
  </si>
  <si>
    <t xml:space="preserve">32.18
</t>
  </si>
  <si>
    <t xml:space="preserve">32.20
</t>
  </si>
  <si>
    <t xml:space="preserve">32.25
</t>
  </si>
  <si>
    <t xml:space="preserve">32.40
</t>
  </si>
  <si>
    <t xml:space="preserve">32.45
</t>
  </si>
  <si>
    <t xml:space="preserve">32.60
</t>
  </si>
  <si>
    <t xml:space="preserve">33.01
</t>
  </si>
  <si>
    <t xml:space="preserve">33.10
</t>
  </si>
  <si>
    <t xml:space="preserve">33.20
</t>
  </si>
  <si>
    <t xml:space="preserve">33.30
</t>
  </si>
  <si>
    <t xml:space="preserve">33.35
</t>
  </si>
  <si>
    <t xml:space="preserve">33.40
</t>
  </si>
  <si>
    <t xml:space="preserve">33.50
</t>
  </si>
  <si>
    <t xml:space="preserve">33.95
</t>
  </si>
  <si>
    <t xml:space="preserve">34.20
</t>
  </si>
  <si>
    <t xml:space="preserve">34.32
</t>
  </si>
  <si>
    <t xml:space="preserve">34.35
</t>
  </si>
  <si>
    <t xml:space="preserve">34.40
</t>
  </si>
  <si>
    <t xml:space="preserve">34.45
</t>
  </si>
  <si>
    <t xml:space="preserve">34.47
</t>
  </si>
  <si>
    <t xml:space="preserve">34.50
</t>
  </si>
  <si>
    <t xml:space="preserve">34.55
</t>
  </si>
  <si>
    <t xml:space="preserve">34.95
</t>
  </si>
  <si>
    <t xml:space="preserve">35.10
</t>
  </si>
  <si>
    <t xml:space="preserve">35.15
</t>
  </si>
  <si>
    <t xml:space="preserve">35.20
</t>
  </si>
  <si>
    <t xml:space="preserve">35.25
</t>
  </si>
  <si>
    <t xml:space="preserve">35.45
</t>
  </si>
  <si>
    <t xml:space="preserve">35.95
</t>
  </si>
  <si>
    <t xml:space="preserve">36.10
</t>
  </si>
  <si>
    <t xml:space="preserve">36.12
</t>
  </si>
  <si>
    <t xml:space="preserve">36.15
</t>
  </si>
  <si>
    <t xml:space="preserve">36.20
</t>
  </si>
  <si>
    <t xml:space="preserve">36.22
</t>
  </si>
  <si>
    <t xml:space="preserve">36.95
</t>
  </si>
  <si>
    <t xml:space="preserve">37.10
</t>
  </si>
  <si>
    <t xml:space="preserve">37.30
</t>
  </si>
  <si>
    <t xml:space="preserve">37.40
</t>
  </si>
  <si>
    <t xml:space="preserve">37.48
</t>
  </si>
  <si>
    <t xml:space="preserve">37.95
</t>
  </si>
  <si>
    <t xml:space="preserve">38.10
</t>
  </si>
  <si>
    <t xml:space="preserve">38.30
</t>
  </si>
  <si>
    <t xml:space="preserve">38.45
</t>
  </si>
  <si>
    <t xml:space="preserve">38.48
</t>
  </si>
  <si>
    <t xml:space="preserve">38.50
</t>
  </si>
  <si>
    <t xml:space="preserve">38.55
</t>
  </si>
  <si>
    <t xml:space="preserve">38.57
</t>
  </si>
  <si>
    <t xml:space="preserve">38.59
</t>
  </si>
  <si>
    <t xml:space="preserve">38.95
</t>
  </si>
  <si>
    <t xml:space="preserve">39.10
</t>
  </si>
  <si>
    <t xml:space="preserve">39.30
</t>
  </si>
  <si>
    <t xml:space="preserve">39.40
</t>
  </si>
  <si>
    <t xml:space="preserve">39.45
</t>
  </si>
  <si>
    <t xml:space="preserve">39.95
</t>
  </si>
  <si>
    <t xml:space="preserve">40.10
</t>
  </si>
  <si>
    <t xml:space="preserve">40.30
</t>
  </si>
  <si>
    <t xml:space="preserve">40.40
</t>
  </si>
  <si>
    <t xml:space="preserve">40.45
</t>
  </si>
  <si>
    <t xml:space="preserve">40.47
</t>
  </si>
  <si>
    <t xml:space="preserve">40.55
</t>
  </si>
  <si>
    <t xml:space="preserve">40.95
</t>
  </si>
  <si>
    <t xml:space="preserve">41.10
</t>
  </si>
  <si>
    <t xml:space="preserve">41.30
</t>
  </si>
  <si>
    <t xml:space="preserve">41.40
</t>
  </si>
  <si>
    <t xml:space="preserve">41.43
</t>
  </si>
  <si>
    <t xml:space="preserve">41.48
</t>
  </si>
  <si>
    <t xml:space="preserve">41.95
</t>
  </si>
  <si>
    <t xml:space="preserve">42.10
</t>
  </si>
  <si>
    <t xml:space="preserve">42.12
</t>
  </si>
  <si>
    <t xml:space="preserve">42.20
</t>
  </si>
  <si>
    <t xml:space="preserve">42.22
</t>
  </si>
  <si>
    <t xml:space="preserve">42.26
</t>
  </si>
  <si>
    <t xml:space="preserve">42.40
</t>
  </si>
  <si>
    <t xml:space="preserve">42.43
</t>
  </si>
  <si>
    <t xml:space="preserve">42.95
</t>
  </si>
  <si>
    <t xml:space="preserve">43.01
</t>
  </si>
  <si>
    <t xml:space="preserve">Studio
</t>
  </si>
  <si>
    <t xml:space="preserve">43.05
</t>
  </si>
  <si>
    <t xml:space="preserve">43.10
</t>
  </si>
  <si>
    <t xml:space="preserve">43.15
</t>
  </si>
  <si>
    <t xml:space="preserve">43.20
</t>
  </si>
  <si>
    <t xml:space="preserve">43.25
</t>
  </si>
  <si>
    <t xml:space="preserve">43.30
</t>
  </si>
  <si>
    <t xml:space="preserve">43.33
</t>
  </si>
  <si>
    <t xml:space="preserve">43.40
</t>
  </si>
  <si>
    <t xml:space="preserve">43.42
</t>
  </si>
  <si>
    <t xml:space="preserve">43.44
</t>
  </si>
  <si>
    <t xml:space="preserve">43.46
</t>
  </si>
  <si>
    <t xml:space="preserve">43.50
</t>
  </si>
  <si>
    <t xml:space="preserve">43.60
</t>
  </si>
  <si>
    <t xml:space="preserve">43.95
</t>
  </si>
  <si>
    <t xml:space="preserve">44.05
</t>
  </si>
  <si>
    <t xml:space="preserve">44.10
</t>
  </si>
  <si>
    <t xml:space="preserve">44.15
</t>
  </si>
  <si>
    <t xml:space="preserve">44.20
</t>
  </si>
  <si>
    <t xml:space="preserve">44.25
</t>
  </si>
  <si>
    <t xml:space="preserve">44.30
</t>
  </si>
  <si>
    <t xml:space="preserve">44.35
</t>
  </si>
  <si>
    <t xml:space="preserve">44.95
</t>
  </si>
  <si>
    <t xml:space="preserve">45.10
</t>
  </si>
  <si>
    <t xml:space="preserve">45.12
</t>
  </si>
  <si>
    <t xml:space="preserve">45.15
</t>
  </si>
  <si>
    <t xml:space="preserve">45.25
</t>
  </si>
  <si>
    <t xml:space="preserve">45.30
</t>
  </si>
  <si>
    <t xml:space="preserve">45.35
</t>
  </si>
  <si>
    <t xml:space="preserve">45.43
</t>
  </si>
  <si>
    <t xml:space="preserve">45.95
</t>
  </si>
  <si>
    <t xml:space="preserve">46.10
</t>
  </si>
  <si>
    <t xml:space="preserve">46.12
</t>
  </si>
  <si>
    <t xml:space="preserve">46.15
</t>
  </si>
  <si>
    <t xml:space="preserve">46.30
</t>
  </si>
  <si>
    <t xml:space="preserve">46.95
</t>
  </si>
  <si>
    <t xml:space="preserve">47.10
</t>
  </si>
  <si>
    <t xml:space="preserve">47.12
</t>
  </si>
  <si>
    <t xml:space="preserve">47.15
</t>
  </si>
  <si>
    <t xml:space="preserve">47.20
</t>
  </si>
  <si>
    <t xml:space="preserve">47.25
</t>
  </si>
  <si>
    <t xml:space="preserve">47.30
</t>
  </si>
  <si>
    <t xml:space="preserve">47.95
</t>
  </si>
  <si>
    <t xml:space="preserve">48.10
</t>
  </si>
  <si>
    <t xml:space="preserve">48.12
</t>
  </si>
  <si>
    <t xml:space="preserve">48.16
</t>
  </si>
  <si>
    <t xml:space="preserve">48.28
</t>
  </si>
  <si>
    <t xml:space="preserve">48.30
</t>
  </si>
  <si>
    <t xml:space="preserve">48.95
</t>
  </si>
  <si>
    <t xml:space="preserve">49.01
</t>
  </si>
  <si>
    <t xml:space="preserve">49.15
</t>
  </si>
  <si>
    <t xml:space="preserve">49.20
</t>
  </si>
  <si>
    <t xml:space="preserve">49.25
</t>
  </si>
  <si>
    <t xml:space="preserve">49.30
</t>
  </si>
  <si>
    <t xml:space="preserve">49.40
</t>
  </si>
  <si>
    <t xml:space="preserve">49.42
</t>
  </si>
  <si>
    <t xml:space="preserve">49.44
</t>
  </si>
  <si>
    <t xml:space="preserve">49.95
</t>
  </si>
  <si>
    <t xml:space="preserve">50.20
</t>
  </si>
  <si>
    <t xml:space="preserve">50.50
</t>
  </si>
  <si>
    <t xml:space="preserve">50.95
</t>
  </si>
  <si>
    <t xml:space="preserve">51.01
</t>
  </si>
  <si>
    <t xml:space="preserve">51.10
</t>
  </si>
  <si>
    <t xml:space="preserve">51.15
</t>
  </si>
  <si>
    <t xml:space="preserve">51.17
</t>
  </si>
  <si>
    <t xml:space="preserve">51.20
</t>
  </si>
  <si>
    <t xml:space="preserve">51.24
</t>
  </si>
  <si>
    <t xml:space="preserve">51.26
</t>
  </si>
  <si>
    <t xml:space="preserve">51.30
</t>
  </si>
  <si>
    <t xml:space="preserve">51.40
</t>
  </si>
  <si>
    <t xml:space="preserve">51.50
</t>
  </si>
  <si>
    <t xml:space="preserve">51.60
</t>
  </si>
  <si>
    <t xml:space="preserve">51.95
</t>
  </si>
  <si>
    <t xml:space="preserve">60.10
</t>
  </si>
  <si>
    <t xml:space="preserve">60.01
</t>
  </si>
  <si>
    <t xml:space="preserve">60.12
</t>
  </si>
  <si>
    <t xml:space="preserve">60.18
</t>
  </si>
  <si>
    <t xml:space="preserve">60.20
</t>
  </si>
  <si>
    <t xml:space="preserve">60.24
</t>
  </si>
  <si>
    <t xml:space="preserve">60.30
</t>
  </si>
  <si>
    <t xml:space="preserve">60.35
</t>
  </si>
  <si>
    <t xml:space="preserve">60.40
</t>
  </si>
  <si>
    <t xml:space="preserve">60.42
</t>
  </si>
  <si>
    <t xml:space="preserve">60.60
</t>
  </si>
  <si>
    <t xml:space="preserve">60.65
</t>
  </si>
  <si>
    <t xml:space="preserve">60.70
</t>
  </si>
  <si>
    <t xml:space="preserve">60.95
</t>
  </si>
  <si>
    <t xml:space="preserve">61.01
</t>
  </si>
  <si>
    <t xml:space="preserve">61.10
</t>
  </si>
  <si>
    <t xml:space="preserve">61.30
</t>
  </si>
  <si>
    <t xml:space="preserve">61.35
</t>
  </si>
  <si>
    <t xml:space="preserve">61.40
</t>
  </si>
  <si>
    <t xml:space="preserve">61.50
</t>
  </si>
  <si>
    <t xml:space="preserve">61.95
</t>
  </si>
  <si>
    <t xml:space="preserve">62.25
</t>
  </si>
  <si>
    <t xml:space="preserve">62.30
</t>
  </si>
  <si>
    <t xml:space="preserve">62.40
</t>
  </si>
  <si>
    <t xml:space="preserve">62.45
</t>
  </si>
  <si>
    <t xml:space="preserve">62.50
</t>
  </si>
  <si>
    <t xml:space="preserve">62.60
</t>
  </si>
  <si>
    <t xml:space="preserve">62.68
</t>
  </si>
  <si>
    <t xml:space="preserve">62.95
</t>
  </si>
  <si>
    <t xml:space="preserve">63.40
</t>
  </si>
  <si>
    <t xml:space="preserve">63.95
</t>
  </si>
  <si>
    <t xml:space="preserve">64.01
</t>
  </si>
  <si>
    <t xml:space="preserve">64.05
</t>
  </si>
  <si>
    <t xml:space="preserve">64.10
</t>
  </si>
  <si>
    <t xml:space="preserve">64.15
</t>
  </si>
  <si>
    <t xml:space="preserve">64.20
</t>
  </si>
  <si>
    <t xml:space="preserve">64.25
</t>
  </si>
  <si>
    <t xml:space="preserve">64.30
</t>
  </si>
  <si>
    <t xml:space="preserve">64.35
</t>
  </si>
  <si>
    <t xml:space="preserve">64.40
</t>
  </si>
  <si>
    <t xml:space="preserve">64.45
</t>
  </si>
  <si>
    <t xml:space="preserve">64.50
</t>
  </si>
  <si>
    <t xml:space="preserve">64.55
</t>
  </si>
  <si>
    <t xml:space="preserve">64.60
</t>
  </si>
  <si>
    <t xml:space="preserve">64.70
</t>
  </si>
  <si>
    <t xml:space="preserve">64.80
</t>
  </si>
  <si>
    <t xml:space="preserve">64.95
</t>
  </si>
  <si>
    <t xml:space="preserve">65.01
</t>
  </si>
  <si>
    <t xml:space="preserve">65.04
</t>
  </si>
  <si>
    <t xml:space="preserve">65.08
</t>
  </si>
  <si>
    <t xml:space="preserve">65.10
</t>
  </si>
  <si>
    <t xml:space="preserve">65.20
</t>
  </si>
  <si>
    <t xml:space="preserve">65.22
</t>
  </si>
  <si>
    <t xml:space="preserve">65.25
</t>
  </si>
  <si>
    <t xml:space="preserve">65.35
</t>
  </si>
  <si>
    <t xml:space="preserve">65.37
</t>
  </si>
  <si>
    <t xml:space="preserve">65.40
</t>
  </si>
  <si>
    <t xml:space="preserve">65.50
</t>
  </si>
  <si>
    <t xml:space="preserve">65.52
</t>
  </si>
  <si>
    <t xml:space="preserve">65.95
</t>
  </si>
  <si>
    <t xml:space="preserve">66.10
</t>
  </si>
  <si>
    <t xml:space="preserve">66.15
</t>
  </si>
  <si>
    <t xml:space="preserve">66.20
</t>
  </si>
  <si>
    <t xml:space="preserve">66.25
</t>
  </si>
  <si>
    <t xml:space="preserve">66.40
</t>
  </si>
  <si>
    <t xml:space="preserve">66.50
</t>
  </si>
  <si>
    <t xml:space="preserve">66.55
</t>
  </si>
  <si>
    <t xml:space="preserve">66.60
</t>
  </si>
  <si>
    <t xml:space="preserve">66.65
</t>
  </si>
  <si>
    <t xml:space="preserve">66.95
</t>
  </si>
  <si>
    <t xml:space="preserve">67.20
</t>
  </si>
  <si>
    <t xml:space="preserve">67.95
</t>
  </si>
  <si>
    <t xml:space="preserve">68.01
</t>
  </si>
  <si>
    <t xml:space="preserve">68.10
</t>
  </si>
  <si>
    <t xml:space="preserve">68.05
</t>
  </si>
  <si>
    <t xml:space="preserve">68.08
</t>
  </si>
  <si>
    <t xml:space="preserve">68.20
</t>
  </si>
  <si>
    <t xml:space="preserve">68.25
</t>
  </si>
  <si>
    <t xml:space="preserve">68.35
</t>
  </si>
  <si>
    <t xml:space="preserve">68.50
</t>
  </si>
  <si>
    <t xml:space="preserve">68.95
</t>
  </si>
  <si>
    <t xml:space="preserve">68.90
</t>
  </si>
  <si>
    <t xml:space="preserve">70.01
</t>
  </si>
  <si>
    <t xml:space="preserve">70.05
</t>
  </si>
  <si>
    <t xml:space="preserve">70.20
</t>
  </si>
  <si>
    <t xml:space="preserve">70.25
</t>
  </si>
  <si>
    <t xml:space="preserve">70.40
</t>
  </si>
  <si>
    <t xml:space="preserve">70.45
</t>
  </si>
  <si>
    <t xml:space="preserve">70.50
</t>
  </si>
  <si>
    <t xml:space="preserve">70.95
</t>
  </si>
  <si>
    <t xml:space="preserve">71.05
</t>
  </si>
  <si>
    <t xml:space="preserve">71.10
</t>
  </si>
  <si>
    <t xml:space="preserve">71.20
</t>
  </si>
  <si>
    <t xml:space="preserve">71.25
</t>
  </si>
  <si>
    <t xml:space="preserve">71.30
</t>
  </si>
  <si>
    <t xml:space="preserve">71.95
</t>
  </si>
  <si>
    <t xml:space="preserve">72.01
</t>
  </si>
  <si>
    <t xml:space="preserve">72.10
</t>
  </si>
  <si>
    <t xml:space="preserve">72.20
</t>
  </si>
  <si>
    <t xml:space="preserve">72.30
</t>
  </si>
  <si>
    <t xml:space="preserve">72.95
</t>
  </si>
  <si>
    <t xml:space="preserve">81.01
</t>
  </si>
  <si>
    <t>ACFC</t>
  </si>
  <si>
    <t>IATSE</t>
  </si>
  <si>
    <t>NABET</t>
  </si>
  <si>
    <t>Audio</t>
  </si>
  <si>
    <t>Studio</t>
  </si>
  <si>
    <t>Original</t>
  </si>
  <si>
    <t>Session</t>
  </si>
  <si>
    <t xml:space="preserve">04.07
</t>
  </si>
  <si>
    <t xml:space="preserve">05.92
</t>
  </si>
  <si>
    <t xml:space="preserve">62.66
</t>
  </si>
  <si>
    <t xml:space="preserve">62.65
</t>
  </si>
  <si>
    <t xml:space="preserve">64.65
</t>
  </si>
  <si>
    <t xml:space="preserve">12.40
</t>
  </si>
  <si>
    <t xml:space="preserve">12.16
</t>
  </si>
  <si>
    <t xml:space="preserve">12.52
</t>
  </si>
  <si>
    <t xml:space="preserve">15.16
</t>
  </si>
  <si>
    <t xml:space="preserve">15.15
</t>
  </si>
  <si>
    <t xml:space="preserve">70.90
</t>
  </si>
  <si>
    <t xml:space="preserve">45.85
</t>
  </si>
  <si>
    <t xml:space="preserve">46.85
</t>
  </si>
  <si>
    <t xml:space="preserve">47.85
</t>
  </si>
  <si>
    <t xml:space="preserve">68.92
</t>
  </si>
  <si>
    <t xml:space="preserve">60.41
</t>
  </si>
  <si>
    <t xml:space="preserve">62.62
</t>
  </si>
  <si>
    <t xml:space="preserve">22.11
</t>
  </si>
  <si>
    <t xml:space="preserve">51.62
</t>
  </si>
  <si>
    <t xml:space="preserve">62.21
</t>
  </si>
  <si>
    <t xml:space="preserve">62.55
</t>
  </si>
  <si>
    <t xml:space="preserve">64.52
</t>
  </si>
  <si>
    <t xml:space="preserve">66.30
</t>
  </si>
  <si>
    <t xml:space="preserve">68.52
</t>
  </si>
  <si>
    <t xml:space="preserve">62.32
</t>
  </si>
  <si>
    <t xml:space="preserve">Dirt-Fix
</t>
  </si>
  <si>
    <t xml:space="preserve">62.57
</t>
  </si>
  <si>
    <t xml:space="preserve">10.21
</t>
  </si>
  <si>
    <t xml:space="preserve">70.65
</t>
  </si>
  <si>
    <t xml:space="preserve">10.20
</t>
  </si>
  <si>
    <t xml:space="preserve">10.92
</t>
  </si>
  <si>
    <t xml:space="preserve">60.90
</t>
  </si>
  <si>
    <t xml:space="preserve">66.90
</t>
  </si>
  <si>
    <t xml:space="preserve">72.50
</t>
  </si>
  <si>
    <t>Budget</t>
  </si>
  <si>
    <t>Signature</t>
  </si>
  <si>
    <t>Date</t>
  </si>
  <si>
    <t>Page</t>
  </si>
  <si>
    <t>Total</t>
  </si>
  <si>
    <t>GRAND TOTAL</t>
  </si>
  <si>
    <t>Description</t>
  </si>
  <si>
    <t>---</t>
  </si>
  <si>
    <t>%</t>
  </si>
  <si>
    <t>Sub-Total</t>
  </si>
  <si>
    <t xml:space="preserve">54.01
</t>
  </si>
  <si>
    <t>54.05</t>
  </si>
  <si>
    <t>54.09</t>
  </si>
  <si>
    <t>54.20</t>
  </si>
  <si>
    <t>54.25</t>
  </si>
  <si>
    <t>54.35</t>
  </si>
  <si>
    <t>54.50</t>
  </si>
  <si>
    <t>54.95</t>
  </si>
  <si>
    <t>54.55</t>
  </si>
  <si>
    <t>54.60</t>
  </si>
  <si>
    <t>54.61</t>
  </si>
  <si>
    <t>54.62</t>
  </si>
  <si>
    <t>54.64</t>
  </si>
  <si>
    <t>54.70</t>
  </si>
  <si>
    <t>54.80</t>
  </si>
  <si>
    <t>54.82</t>
  </si>
  <si>
    <t xml:space="preserve">55.01
</t>
  </si>
  <si>
    <t>55.02</t>
  </si>
  <si>
    <t>55.05</t>
  </si>
  <si>
    <t>55.06</t>
  </si>
  <si>
    <t>55.08</t>
  </si>
  <si>
    <t>55.10</t>
  </si>
  <si>
    <t>55.20</t>
  </si>
  <si>
    <t>55.25</t>
  </si>
  <si>
    <t>55.45</t>
  </si>
  <si>
    <t>55.50</t>
  </si>
  <si>
    <t>55.55</t>
  </si>
  <si>
    <t>55.60</t>
  </si>
  <si>
    <t>55.61</t>
  </si>
  <si>
    <t>55.62</t>
  </si>
  <si>
    <t>55.63</t>
  </si>
  <si>
    <t>55.64</t>
  </si>
  <si>
    <t>55.80</t>
  </si>
  <si>
    <t>55.95</t>
  </si>
  <si>
    <t>55.66</t>
  </si>
  <si>
    <t>55.65</t>
  </si>
  <si>
    <t>55.67</t>
  </si>
  <si>
    <t>55.68</t>
  </si>
  <si>
    <t xml:space="preserve">56.01
</t>
  </si>
  <si>
    <t>56.02</t>
  </si>
  <si>
    <t>56.05</t>
  </si>
  <si>
    <t>56.06</t>
  </si>
  <si>
    <t>56.08</t>
  </si>
  <si>
    <t>56.09</t>
  </si>
  <si>
    <t>56.10</t>
  </si>
  <si>
    <t>56.20</t>
  </si>
  <si>
    <t>56.50</t>
  </si>
  <si>
    <t>56.60</t>
  </si>
  <si>
    <t>56.61</t>
  </si>
  <si>
    <t>56.80</t>
  </si>
  <si>
    <t>56.11</t>
  </si>
  <si>
    <t>56.21</t>
  </si>
  <si>
    <t>56.30</t>
  </si>
  <si>
    <t>56.31</t>
  </si>
  <si>
    <t>56.40</t>
  </si>
  <si>
    <t>56.41</t>
  </si>
  <si>
    <t>56.42</t>
  </si>
  <si>
    <t>56.43</t>
  </si>
  <si>
    <t>56.51</t>
  </si>
  <si>
    <t>56.52</t>
  </si>
  <si>
    <t>56.70</t>
  </si>
  <si>
    <t>56.71</t>
  </si>
  <si>
    <t>56.72</t>
  </si>
  <si>
    <t>56.73</t>
  </si>
  <si>
    <t>56.74</t>
  </si>
  <si>
    <t>56.75</t>
  </si>
  <si>
    <t>56.79</t>
  </si>
  <si>
    <t xml:space="preserve">59.01
</t>
  </si>
  <si>
    <t>59.02</t>
  </si>
  <si>
    <t>59.05</t>
  </si>
  <si>
    <t>59.06</t>
  </si>
  <si>
    <t>59.08</t>
  </si>
  <si>
    <t>59.09</t>
  </si>
  <si>
    <t>59.10</t>
  </si>
  <si>
    <t>59.20</t>
  </si>
  <si>
    <t>59.25</t>
  </si>
  <si>
    <t>59.35</t>
  </si>
  <si>
    <t>59.45</t>
  </si>
  <si>
    <t>59.50</t>
  </si>
  <si>
    <t>59.54</t>
  </si>
  <si>
    <t>59.95</t>
  </si>
  <si>
    <t>59.60</t>
  </si>
  <si>
    <t>59.55</t>
  </si>
  <si>
    <t>59.70</t>
  </si>
  <si>
    <t>55.54</t>
  </si>
  <si>
    <t>56.59</t>
  </si>
  <si>
    <t>59.65</t>
  </si>
  <si>
    <t>59.75</t>
  </si>
  <si>
    <t xml:space="preserve">52.05
</t>
  </si>
  <si>
    <t>Title:</t>
  </si>
  <si>
    <t>Series:</t>
  </si>
  <si>
    <t>Location/Studio:</t>
  </si>
  <si>
    <t>Date of budget:</t>
  </si>
  <si>
    <t>Notes:</t>
  </si>
  <si>
    <t>Exchange rate (if appl.):</t>
  </si>
  <si>
    <t>Preliminary or final:</t>
  </si>
  <si>
    <t>Series title:</t>
  </si>
  <si>
    <t>Production company:</t>
  </si>
  <si>
    <t>Address:</t>
  </si>
  <si>
    <t>Email:</t>
  </si>
  <si>
    <t>Telephone:</t>
  </si>
  <si>
    <t>Producer(s):</t>
  </si>
  <si>
    <t>Director(s):</t>
  </si>
  <si>
    <t>Union(s):</t>
  </si>
  <si>
    <t>Length:</t>
  </si>
  <si>
    <t>Delivery</t>
  </si>
  <si>
    <t>Budget prepared by:</t>
  </si>
  <si>
    <t>Budget prepared on (date):</t>
  </si>
  <si>
    <t>Shooting period:</t>
  </si>
  <si>
    <t>Date of script:</t>
  </si>
  <si>
    <t>Version no.:</t>
  </si>
  <si>
    <t>approved by:</t>
  </si>
  <si>
    <t>Name</t>
  </si>
  <si>
    <t>Director</t>
  </si>
  <si>
    <t>Script</t>
  </si>
  <si>
    <t>Development costs</t>
  </si>
  <si>
    <t>TOTAL PRODUCTION “B”</t>
  </si>
  <si>
    <t>TOTAL “A” + “B” + “C” + “D”</t>
  </si>
  <si>
    <t>“B” – PRODUCTION</t>
  </si>
  <si>
    <t>Cast</t>
  </si>
  <si>
    <t>Production office expenses</t>
  </si>
  <si>
    <t>Studio expenses</t>
  </si>
  <si>
    <t>Medium/Format:</t>
  </si>
  <si>
    <t>Location office expenses</t>
  </si>
  <si>
    <t>Transportation</t>
  </si>
  <si>
    <t>Construction materials</t>
  </si>
  <si>
    <t>Art supplies</t>
  </si>
  <si>
    <t>Set dressing</t>
  </si>
  <si>
    <t>Special effects</t>
  </si>
  <si>
    <t>Animals</t>
  </si>
  <si>
    <t>Writer(s):</t>
  </si>
  <si>
    <t>Unit expenses</t>
  </si>
  <si>
    <t>Electrical equipment</t>
  </si>
  <si>
    <t>Grip equipment</t>
  </si>
  <si>
    <t>Sound equipment</t>
  </si>
  <si>
    <t>Second unit</t>
  </si>
  <si>
    <t>Production laboratory</t>
  </si>
  <si>
    <t>“C” – POST-PRODUCTION</t>
  </si>
  <si>
    <t>Music</t>
  </si>
  <si>
    <t>Versioning</t>
  </si>
  <si>
    <t>Amortization (series)</t>
  </si>
  <si>
    <t>TOTAL POST-PRODUCTION “C”</t>
  </si>
  <si>
    <t>"D" – OTHER</t>
  </si>
  <si>
    <t>TOTAL OTHER “D”</t>
  </si>
  <si>
    <t>Indirect costs</t>
  </si>
  <si>
    <t>Contingency</t>
  </si>
  <si>
    <t>Completion guarantee</t>
  </si>
  <si>
    <t>Account</t>
  </si>
  <si>
    <t>Category</t>
  </si>
  <si>
    <t>Pre-prod. period:</t>
  </si>
  <si>
    <t>Post-prod. period</t>
  </si>
  <si>
    <t>Prodco:</t>
  </si>
  <si>
    <t xml:space="preserve">Story rights/acquisitions
 </t>
  </si>
  <si>
    <t>STORY RIGHTS/ACQUISITIONS</t>
  </si>
  <si>
    <t xml:space="preserve">Other
</t>
  </si>
  <si>
    <t>Other</t>
  </si>
  <si>
    <t>SCRIPT</t>
  </si>
  <si>
    <t>No.</t>
  </si>
  <si>
    <t>No. units</t>
  </si>
  <si>
    <t>Unit</t>
  </si>
  <si>
    <t>Rate</t>
  </si>
  <si>
    <t>Rate/Amt</t>
  </si>
  <si>
    <t xml:space="preserve">Writer(s)
</t>
  </si>
  <si>
    <t xml:space="preserve">Storyboard
</t>
  </si>
  <si>
    <t xml:space="preserve">Research
</t>
  </si>
  <si>
    <t>Travel expenses</t>
  </si>
  <si>
    <t xml:space="preserve">Travel expenses
 </t>
  </si>
  <si>
    <t xml:space="preserve">Travel expenses
</t>
  </si>
  <si>
    <t xml:space="preserve">Living expenses
</t>
  </si>
  <si>
    <t>DEVELOPMENT COSTS</t>
  </si>
  <si>
    <t xml:space="preserve">Office expenses    
</t>
  </si>
  <si>
    <t>Preliminary scouting</t>
  </si>
  <si>
    <t xml:space="preserve">Public relations
</t>
  </si>
  <si>
    <t xml:space="preserve">Public relations 
</t>
  </si>
  <si>
    <t>2nd Unit Director</t>
  </si>
  <si>
    <t>Permits</t>
  </si>
  <si>
    <t>STARS</t>
  </si>
  <si>
    <t xml:space="preserve">Rights payment (_______%)
</t>
  </si>
  <si>
    <t>Incidental expenses</t>
  </si>
  <si>
    <t xml:space="preserve">Permits
</t>
  </si>
  <si>
    <t>CAST</t>
  </si>
  <si>
    <t>Principals</t>
  </si>
  <si>
    <t>Actors</t>
  </si>
  <si>
    <t>Additional dialogue recording (ADR/Looping)</t>
  </si>
  <si>
    <t>Choreographer</t>
  </si>
  <si>
    <t>Upgrading</t>
  </si>
  <si>
    <t>Rehearsal areas</t>
  </si>
  <si>
    <t>Video expenses (casting)</t>
  </si>
  <si>
    <t>BACKGROUND PERFORMERS (EXTRAS)</t>
  </si>
  <si>
    <t>Casting expenses</t>
  </si>
  <si>
    <t>Tutor(s)</t>
  </si>
  <si>
    <t>Carpenter(s)</t>
  </si>
  <si>
    <t>Painter(s)</t>
  </si>
  <si>
    <t>Seamstress(es)/Tailor(s)</t>
  </si>
  <si>
    <t>VIDEO TECHNICAL CREW</t>
  </si>
  <si>
    <t>Electricians</t>
  </si>
  <si>
    <t>Driver(s)</t>
  </si>
  <si>
    <t>Maintenance</t>
  </si>
  <si>
    <t>Grip(s)</t>
  </si>
  <si>
    <t>Stagehand(s)</t>
  </si>
  <si>
    <t>Rigging/Striking</t>
  </si>
  <si>
    <t>Vacation pay</t>
  </si>
  <si>
    <t>EI</t>
  </si>
  <si>
    <t>PRODUCTION OFFICE EXPENSES</t>
  </si>
  <si>
    <t>STUDIO EXPENSES</t>
  </si>
  <si>
    <t>Studio/Backlot rentals:</t>
  </si>
  <si>
    <t>Government benefits:</t>
  </si>
  <si>
    <t>Union/Association benefits:</t>
  </si>
  <si>
    <t>Preparation/Wrap</t>
  </si>
  <si>
    <t>Shoot</t>
  </si>
  <si>
    <t>LOCATION OFFICE EXPENSES</t>
  </si>
  <si>
    <t>TOTAL – LOCATION OFFICE EXPENSES</t>
  </si>
  <si>
    <t>Site access:</t>
  </si>
  <si>
    <t>UNIT EXPENSES</t>
  </si>
  <si>
    <t>Craft service:</t>
  </si>
  <si>
    <t>Purchases</t>
  </si>
  <si>
    <t>Rentals</t>
  </si>
  <si>
    <t xml:space="preserve">Per diem(s)
</t>
  </si>
  <si>
    <t>CONSTRUCTION MATERIALS</t>
  </si>
  <si>
    <t>ART SUPPLIES</t>
  </si>
  <si>
    <t xml:space="preserve">Drawing supplies
</t>
  </si>
  <si>
    <t xml:space="preserve">Drawing equipment
</t>
  </si>
  <si>
    <t xml:space="preserve">Blueprinting
</t>
  </si>
  <si>
    <t xml:space="preserve">Research expenses
</t>
  </si>
  <si>
    <t>SET DRESSING</t>
  </si>
  <si>
    <t xml:space="preserve">Rentals
</t>
  </si>
  <si>
    <t xml:space="preserve">Purchases
</t>
  </si>
  <si>
    <t xml:space="preserve">Repairs/Replacements
</t>
  </si>
  <si>
    <t xml:space="preserve">Graphics/signs
</t>
  </si>
  <si>
    <t>SPECIAL EFFECTS</t>
  </si>
  <si>
    <t>ANIMALS</t>
  </si>
  <si>
    <t>Shipping/Brokerage</t>
  </si>
  <si>
    <t>VIDEOTAPE STUDIO</t>
  </si>
  <si>
    <t>Videotape studio</t>
  </si>
  <si>
    <t>Digital/Optical effects</t>
  </si>
  <si>
    <t>MOBILE VIDEO UNIT</t>
  </si>
  <si>
    <t>Mobile video unit</t>
  </si>
  <si>
    <t>Mobile unit(s):</t>
  </si>
  <si>
    <t>Video</t>
  </si>
  <si>
    <t>Cameras</t>
  </si>
  <si>
    <t>Special equipment</t>
  </si>
  <si>
    <t>CAMERA EQUIPMENT</t>
  </si>
  <si>
    <t>ELECTRICAL EQUIPMENT</t>
  </si>
  <si>
    <t>GRIP EQUIPMENT</t>
  </si>
  <si>
    <t>SOUND EQUIPMENT</t>
  </si>
  <si>
    <t>SECOND UNIT</t>
  </si>
  <si>
    <t>TOTAL –  SECOND UNIT</t>
  </si>
  <si>
    <t>Original scenes:</t>
  </si>
  <si>
    <t>Master</t>
  </si>
  <si>
    <t>Backup</t>
  </si>
  <si>
    <t>Audio recording stock/Hard drives</t>
  </si>
  <si>
    <t>Negative</t>
  </si>
  <si>
    <t>Positive</t>
  </si>
  <si>
    <t xml:space="preserve">Sub-masters with time code
</t>
  </si>
  <si>
    <t xml:space="preserve">Viewing copies
</t>
  </si>
  <si>
    <t>PRODUCTION LABORATORY</t>
  </si>
  <si>
    <t xml:space="preserve">Processing
</t>
  </si>
  <si>
    <t xml:space="preserve">Special Processing
</t>
  </si>
  <si>
    <t xml:space="preserve">Take selection
</t>
  </si>
  <si>
    <t xml:space="preserve">Special printing
</t>
  </si>
  <si>
    <t>Magnetic transfer:</t>
  </si>
  <si>
    <t>Stock</t>
  </si>
  <si>
    <t>Time</t>
  </si>
  <si>
    <t xml:space="preserve">Synchronization
</t>
  </si>
  <si>
    <t xml:space="preserve">Edge coding
</t>
  </si>
  <si>
    <t xml:space="preserve">Telestreaming
</t>
  </si>
  <si>
    <t>VOICE RECORDING – ANIMATION</t>
  </si>
  <si>
    <t>Voice recording – Animation</t>
  </si>
  <si>
    <t>PRODUCTION UNIT – ANIMATION</t>
  </si>
  <si>
    <t>Production unit – Animation</t>
  </si>
  <si>
    <t>ART &amp; DESIGN UNIT – ANIMATION</t>
  </si>
  <si>
    <t>2D ANIMATION UNIT</t>
  </si>
  <si>
    <t>3D ANIMATION UNIT</t>
  </si>
  <si>
    <t>LIVE ANIMATION (MOCAP) UNIT</t>
  </si>
  <si>
    <t xml:space="preserve">Editor
</t>
  </si>
  <si>
    <t xml:space="preserve">Editing equipment (linear/non-linear)
</t>
  </si>
  <si>
    <t>Editing:</t>
  </si>
  <si>
    <t>Equipment</t>
  </si>
  <si>
    <t>Offline editing:</t>
  </si>
  <si>
    <t>Online editing</t>
  </si>
  <si>
    <t>Graphics</t>
  </si>
  <si>
    <t xml:space="preserve">Layback
</t>
  </si>
  <si>
    <t>Audio master:</t>
  </si>
  <si>
    <t>Edited master:</t>
  </si>
  <si>
    <t>Voice over recording:</t>
  </si>
  <si>
    <t>Pre-mix:</t>
  </si>
  <si>
    <t>Sweetening:</t>
  </si>
  <si>
    <t>Mixing</t>
  </si>
  <si>
    <t>Re-stripe:</t>
  </si>
  <si>
    <t>Master(s)</t>
  </si>
  <si>
    <t>Protection(s)</t>
  </si>
  <si>
    <t>Dubs</t>
  </si>
  <si>
    <t>Foley track:</t>
  </si>
  <si>
    <t>Materials</t>
  </si>
  <si>
    <t xml:space="preserve">Slash print
</t>
  </si>
  <si>
    <t xml:space="preserve">Negative cutting
</t>
  </si>
  <si>
    <t xml:space="preserve">Fades/Dissolves
</t>
  </si>
  <si>
    <t xml:space="preserve">Interpositive
</t>
  </si>
  <si>
    <t xml:space="preserve">Internegative
</t>
  </si>
  <si>
    <t xml:space="preserve">CRI
</t>
  </si>
  <si>
    <t xml:space="preserve">Check print(s)
</t>
  </si>
  <si>
    <t xml:space="preserve">Wet gate printing
</t>
  </si>
  <si>
    <t xml:space="preserve">Polishing
</t>
  </si>
  <si>
    <t xml:space="preserve">Government taxes
</t>
  </si>
  <si>
    <t xml:space="preserve">Reduction/Blow-up printing
</t>
  </si>
  <si>
    <t xml:space="preserve">Library and archives: Film print deliverables
</t>
  </si>
  <si>
    <t xml:space="preserve">Vaults/Storage
</t>
  </si>
  <si>
    <t xml:space="preserve">Original effects recording
</t>
  </si>
  <si>
    <t>Sound transfer:</t>
  </si>
  <si>
    <t>Labour</t>
  </si>
  <si>
    <t>Optical track:</t>
  </si>
  <si>
    <t>MUSIC</t>
  </si>
  <si>
    <t>TOTAL – MUSIC</t>
  </si>
  <si>
    <t>Pre-recorded guide track:</t>
  </si>
  <si>
    <t xml:space="preserve">Composer(s)
</t>
  </si>
  <si>
    <t xml:space="preserve">Arrangers/Orchestrators/Copyists
</t>
  </si>
  <si>
    <t xml:space="preserve">Conductor/Leader
</t>
  </si>
  <si>
    <t xml:space="preserve">Musicians
</t>
  </si>
  <si>
    <t xml:space="preserve">Spotting session(s)
</t>
  </si>
  <si>
    <t xml:space="preserve">Materials
</t>
  </si>
  <si>
    <t>Music rights:</t>
  </si>
  <si>
    <t>Synchronization</t>
  </si>
  <si>
    <t>Master recording</t>
  </si>
  <si>
    <t>Mixing:</t>
  </si>
  <si>
    <t>Titles:</t>
  </si>
  <si>
    <t>Opening/Closing</t>
  </si>
  <si>
    <t>Textless</t>
  </si>
  <si>
    <t>Shooting</t>
  </si>
  <si>
    <t>Stock footage:</t>
  </si>
  <si>
    <t>Selection charges</t>
  </si>
  <si>
    <t>Living expenses</t>
  </si>
  <si>
    <t>Rights</t>
  </si>
  <si>
    <t>Compositing</t>
  </si>
  <si>
    <t>VERSIONING</t>
  </si>
  <si>
    <t xml:space="preserve">Preparation
</t>
  </si>
  <si>
    <t>Dubbing:</t>
  </si>
  <si>
    <t>Detection</t>
  </si>
  <si>
    <t xml:space="preserve">Titles/Graphics
</t>
  </si>
  <si>
    <t xml:space="preserve">Answer print
</t>
  </si>
  <si>
    <t xml:space="preserve">Check print
</t>
  </si>
  <si>
    <t xml:space="preserve">Release print
</t>
  </si>
  <si>
    <t xml:space="preserve">Closed captioning
</t>
  </si>
  <si>
    <t>GENERAL EXPENSES</t>
  </si>
  <si>
    <t>Insurance:</t>
  </si>
  <si>
    <t>Entertainment package</t>
  </si>
  <si>
    <t>Errors and omissions (E&amp;O)</t>
  </si>
  <si>
    <t>Union insurance requirements</t>
  </si>
  <si>
    <t>Special coverage</t>
  </si>
  <si>
    <t xml:space="preserve">Medical fees
</t>
  </si>
  <si>
    <t xml:space="preserve">Legal fees
</t>
  </si>
  <si>
    <t xml:space="preserve">Bank charges
</t>
  </si>
  <si>
    <t>INDIRECT COSTS</t>
  </si>
  <si>
    <t>CONTINGENCY</t>
  </si>
  <si>
    <t>COMPLETION GUARANTEE</t>
  </si>
  <si>
    <t>Month</t>
  </si>
  <si>
    <t>Week</t>
  </si>
  <si>
    <t>Day</t>
  </si>
  <si>
    <t>Hour</t>
  </si>
  <si>
    <t>Foot</t>
  </si>
  <si>
    <t>Fixed</t>
  </si>
  <si>
    <t xml:space="preserve">Equipment
</t>
  </si>
  <si>
    <t>AMORTIZATION (SERIES)</t>
  </si>
  <si>
    <t>General comprehensive</t>
  </si>
  <si>
    <t>Camera equipment</t>
  </si>
  <si>
    <t>TOTAL – STORY RIGHTS/ACQUISITIONS</t>
  </si>
  <si>
    <t>TOTAL – DEVELOPMENT COSTS</t>
  </si>
  <si>
    <t>TOTAL – STARS</t>
  </si>
  <si>
    <t>TOTAL – CAST</t>
  </si>
  <si>
    <t>TOTAL – BACKGROUND PERFORMERS (EXTRAS)</t>
  </si>
  <si>
    <t>TOTAL – VIDEO TECHNICAL CREW</t>
  </si>
  <si>
    <t>Health services fund (FSS)</t>
  </si>
  <si>
    <t>TOTAL – PRODUCTION OFFICE EXPENSES</t>
  </si>
  <si>
    <t>TOTAL – STUDIO EXPENSES</t>
  </si>
  <si>
    <t>TOTAL – UNIT EXPENSES</t>
  </si>
  <si>
    <t>TOTAL – CONSTRUCTION MATERIALS</t>
  </si>
  <si>
    <t>TOTAL – ART SUPPLIES</t>
  </si>
  <si>
    <t>TOTAL – SET DRESSING</t>
  </si>
  <si>
    <t>TOTAL – SPECIAL EFFECTS</t>
  </si>
  <si>
    <t>TOTAL – ANIMALS</t>
  </si>
  <si>
    <t>TOTAL – CAMERA EQUIPMENT</t>
  </si>
  <si>
    <t>TOTAL – ELECTRICAL EQUIPMENT</t>
  </si>
  <si>
    <t>TOTAL – GRIP EQUIPMENT</t>
  </si>
  <si>
    <t>TOTAL – SOUND EQUIPMENT</t>
  </si>
  <si>
    <t>TOTAL – PRODUCTION LABORATORY</t>
  </si>
  <si>
    <t>TOTAL – VOICE RECORDING – ANIMATION</t>
  </si>
  <si>
    <t>TOTAL – PRODUCTION UNIT – ANIMATION</t>
  </si>
  <si>
    <t>TOTAL – ART &amp; DESIGN UNIT – ANIMATION</t>
  </si>
  <si>
    <t>TOTAL – 2D ANIMATION UNIT</t>
  </si>
  <si>
    <t>TOTAL – 3D ANIMATION UNIT</t>
  </si>
  <si>
    <t>TOTAL – LIVE ANIMATION (MOCAP) UNIT</t>
  </si>
  <si>
    <t>Additional machine(s)</t>
  </si>
  <si>
    <t xml:space="preserve">Release prints
</t>
  </si>
  <si>
    <t>TOTAL – VERSIONING</t>
  </si>
  <si>
    <t>TOTAL – AMORTIZATION (SERIES)</t>
  </si>
  <si>
    <t>TOTAL – GENERAL EXPENSES</t>
  </si>
  <si>
    <t>TOTAL – INDIRECT COSTS</t>
  </si>
  <si>
    <t>TOTAL – CONTINGENCY</t>
  </si>
  <si>
    <t>TOTAL – COMPLETION GUARANTEE</t>
  </si>
  <si>
    <t>Budget dated:</t>
  </si>
  <si>
    <t>Story rights/Acquisitions</t>
  </si>
  <si>
    <t>TOTAL "A" – ABOVE THE LINE</t>
  </si>
  <si>
    <t xml:space="preserve">Optical transfer
</t>
  </si>
  <si>
    <t xml:space="preserve">03.90
</t>
  </si>
  <si>
    <t xml:space="preserve">Fringes
</t>
  </si>
  <si>
    <t xml:space="preserve">11.92
</t>
  </si>
  <si>
    <t xml:space="preserve">12.90
</t>
  </si>
  <si>
    <t xml:space="preserve">13.90
</t>
  </si>
  <si>
    <t xml:space="preserve">14.90
</t>
  </si>
  <si>
    <t xml:space="preserve">15.90
</t>
  </si>
  <si>
    <t>PROPS</t>
  </si>
  <si>
    <t>TOTAL – PROPS</t>
  </si>
  <si>
    <t xml:space="preserve">16.90
</t>
  </si>
  <si>
    <t xml:space="preserve">17.90
</t>
  </si>
  <si>
    <t xml:space="preserve">18.90
</t>
  </si>
  <si>
    <t xml:space="preserve">19.90
</t>
  </si>
  <si>
    <t xml:space="preserve">20.90
</t>
  </si>
  <si>
    <t xml:space="preserve">21.90
</t>
  </si>
  <si>
    <t xml:space="preserve">02.93
</t>
  </si>
  <si>
    <t xml:space="preserve">04.93
</t>
  </si>
  <si>
    <t xml:space="preserve">05.93
</t>
  </si>
  <si>
    <t xml:space="preserve">12.93
</t>
  </si>
  <si>
    <t xml:space="preserve">13.93
</t>
  </si>
  <si>
    <t xml:space="preserve">14.93
</t>
  </si>
  <si>
    <t xml:space="preserve">15.93
</t>
  </si>
  <si>
    <t xml:space="preserve">16.93
</t>
  </si>
  <si>
    <t xml:space="preserve">17.93
</t>
  </si>
  <si>
    <t xml:space="preserve">18.93
</t>
  </si>
  <si>
    <t xml:space="preserve">19.93
</t>
  </si>
  <si>
    <t xml:space="preserve">20.93
</t>
  </si>
  <si>
    <t xml:space="preserve">22.93
</t>
  </si>
  <si>
    <t xml:space="preserve">23.93
</t>
  </si>
  <si>
    <t xml:space="preserve">24.93
</t>
  </si>
  <si>
    <t xml:space="preserve">25.93
</t>
  </si>
  <si>
    <t xml:space="preserve">26.93
</t>
  </si>
  <si>
    <t>ANIMATION MATERIALS AND SUPPLIES</t>
  </si>
  <si>
    <t>TOTAL – ANIMATION MATERIALS AND SUPPLIES</t>
  </si>
  <si>
    <t>Post Production Supervisor</t>
  </si>
  <si>
    <t xml:space="preserve">60.92
</t>
  </si>
  <si>
    <t xml:space="preserve">21.93
</t>
  </si>
  <si>
    <t>TOTAL – TITLES/STOCK FOOTAGE/VISUAL EFFECTS</t>
  </si>
  <si>
    <t>TITLES/STOCK FOOTAGE/VISUAL EFFECTS</t>
  </si>
  <si>
    <t xml:space="preserve">02.21
</t>
  </si>
  <si>
    <t xml:space="preserve">02.28
</t>
  </si>
  <si>
    <t xml:space="preserve">Kit Fees
</t>
  </si>
  <si>
    <t xml:space="preserve">Pre-casting
</t>
  </si>
  <si>
    <t xml:space="preserve">Pre-design
</t>
  </si>
  <si>
    <t xml:space="preserve">Technological research
</t>
  </si>
  <si>
    <t xml:space="preserve">Demo
</t>
  </si>
  <si>
    <t xml:space="preserve">03.02
</t>
  </si>
  <si>
    <t xml:space="preserve">03.03
</t>
  </si>
  <si>
    <t xml:space="preserve">03.06
</t>
  </si>
  <si>
    <t xml:space="preserve">03.07
</t>
  </si>
  <si>
    <t xml:space="preserve">03.08
</t>
  </si>
  <si>
    <t xml:space="preserve">04.05
</t>
  </si>
  <si>
    <t xml:space="preserve">Producer(s)
</t>
  </si>
  <si>
    <t xml:space="preserve">04.08
</t>
  </si>
  <si>
    <t>Allow</t>
  </si>
  <si>
    <t>Minute</t>
  </si>
  <si>
    <t xml:space="preserve">Field Producer
</t>
  </si>
  <si>
    <t xml:space="preserve">04.16
</t>
  </si>
  <si>
    <t xml:space="preserve">05.02
</t>
  </si>
  <si>
    <t xml:space="preserve">Director - Animation
</t>
  </si>
  <si>
    <t>Items</t>
  </si>
  <si>
    <t xml:space="preserve">06.50
</t>
  </si>
  <si>
    <t xml:space="preserve">Rehearsals/Fittings
</t>
  </si>
  <si>
    <t xml:space="preserve">Stunts/Adjustments
</t>
  </si>
  <si>
    <t xml:space="preserve">10.52
</t>
  </si>
  <si>
    <t xml:space="preserve">10.69
</t>
  </si>
  <si>
    <t xml:space="preserve">12.75
</t>
  </si>
  <si>
    <t xml:space="preserve">12.76
</t>
  </si>
  <si>
    <t xml:space="preserve">Clearance Coordinator
</t>
  </si>
  <si>
    <t xml:space="preserve">Visual Researcher
</t>
  </si>
  <si>
    <t>CONSTRUCTION LABOUR</t>
  </si>
  <si>
    <t>TOTAL – CONSTRUCTION LABOUR</t>
  </si>
  <si>
    <t>SET DRESSING LABOUR</t>
  </si>
  <si>
    <t>TOTAL – SET DRESSING LABOUR</t>
  </si>
  <si>
    <t>SPECIAL EFFECTS LABOUR</t>
  </si>
  <si>
    <t>TOTAL – SPECIAL EFFECTS LABOUR</t>
  </si>
  <si>
    <t xml:space="preserve">18.10
</t>
  </si>
  <si>
    <t>WARDROBE LABOUR</t>
  </si>
  <si>
    <t>TOTAL – WARDROBE LABOUR</t>
  </si>
  <si>
    <t>Dresser(s)</t>
  </si>
  <si>
    <t>MAKEUP/HAIR LABOUR</t>
  </si>
  <si>
    <t>TOTAL – MAKEUP/HAIR LABOUR</t>
  </si>
  <si>
    <t>CAMERA LABOUR</t>
  </si>
  <si>
    <t>TOTAL – CAMERA LABOUR</t>
  </si>
  <si>
    <t>ELECTRICAL LABOUR</t>
  </si>
  <si>
    <t>TOTAL – ELECTRICAL LABOUR</t>
  </si>
  <si>
    <t xml:space="preserve">23.90
</t>
  </si>
  <si>
    <t>GRIP LABOUR</t>
  </si>
  <si>
    <t>TOTAL – GRIP LABOUR</t>
  </si>
  <si>
    <t xml:space="preserve">24.90
</t>
  </si>
  <si>
    <t>Labourer(s)</t>
  </si>
  <si>
    <t xml:space="preserve">25.90
</t>
  </si>
  <si>
    <t>PRODUCTION SOUND LABOUR</t>
  </si>
  <si>
    <t>TOTAL – PRODUCTION SOUND LABOUR</t>
  </si>
  <si>
    <t xml:space="preserve">24.15
</t>
  </si>
  <si>
    <t>Dolly Operator</t>
  </si>
  <si>
    <t>Drivers (detail)</t>
  </si>
  <si>
    <t>TRANSPORTATION LABOUR</t>
  </si>
  <si>
    <t>TOTAL – TRANSPORTATION LABOUR</t>
  </si>
  <si>
    <t xml:space="preserve">26.90
</t>
  </si>
  <si>
    <t>FRINGE BENEFITS</t>
  </si>
  <si>
    <t>TOTAL – FRINGE BENEFITS</t>
  </si>
  <si>
    <t>Teamsters</t>
  </si>
  <si>
    <t xml:space="preserve">52.90
</t>
  </si>
  <si>
    <t xml:space="preserve">Coordinator - Animation
</t>
  </si>
  <si>
    <t xml:space="preserve">53.90
</t>
  </si>
  <si>
    <t xml:space="preserve">53.95
</t>
  </si>
  <si>
    <t xml:space="preserve">53.02
</t>
  </si>
  <si>
    <t xml:space="preserve">53.05
</t>
  </si>
  <si>
    <t xml:space="preserve">53.06
</t>
  </si>
  <si>
    <t xml:space="preserve">53.08
</t>
  </si>
  <si>
    <t xml:space="preserve">53.09
</t>
  </si>
  <si>
    <t xml:space="preserve">53.10
</t>
  </si>
  <si>
    <t xml:space="preserve">53.20
</t>
  </si>
  <si>
    <t xml:space="preserve">53.25
</t>
  </si>
  <si>
    <t xml:space="preserve">53.35
</t>
  </si>
  <si>
    <t xml:space="preserve">53.45
</t>
  </si>
  <si>
    <t xml:space="preserve">53.50
</t>
  </si>
  <si>
    <t xml:space="preserve">53.54
</t>
  </si>
  <si>
    <t xml:space="preserve">53.30
</t>
  </si>
  <si>
    <t xml:space="preserve">Voice Director
</t>
  </si>
  <si>
    <t xml:space="preserve">Voice Studio Rental
</t>
  </si>
  <si>
    <t xml:space="preserve">52.10
</t>
  </si>
  <si>
    <t xml:space="preserve">52.20
</t>
  </si>
  <si>
    <t xml:space="preserve">52.30
</t>
  </si>
  <si>
    <t xml:space="preserve">52.40
</t>
  </si>
  <si>
    <t xml:space="preserve">52.95
</t>
  </si>
  <si>
    <t xml:space="preserve">Design Director - Animation
</t>
  </si>
  <si>
    <t xml:space="preserve">54.90
</t>
  </si>
  <si>
    <t xml:space="preserve">56.90
</t>
  </si>
  <si>
    <t xml:space="preserve">MOCAP package
</t>
  </si>
  <si>
    <t xml:space="preserve">57.01
</t>
  </si>
  <si>
    <t xml:space="preserve">57.05
</t>
  </si>
  <si>
    <t xml:space="preserve">57.10
</t>
  </si>
  <si>
    <t xml:space="preserve">57.15
</t>
  </si>
  <si>
    <t xml:space="preserve">57.20
</t>
  </si>
  <si>
    <t xml:space="preserve">57.25
</t>
  </si>
  <si>
    <t xml:space="preserve">57.30
</t>
  </si>
  <si>
    <t xml:space="preserve">57.80
</t>
  </si>
  <si>
    <t xml:space="preserve">57.85
</t>
  </si>
  <si>
    <t xml:space="preserve">57.95
</t>
  </si>
  <si>
    <t xml:space="preserve">58.95
</t>
  </si>
  <si>
    <t>FRINGE BENEFITS – ANIMATION</t>
  </si>
  <si>
    <t>TOTAL – FRINGE BENEFITS – ANIMATION</t>
  </si>
  <si>
    <t>Fringes - Animation</t>
  </si>
  <si>
    <t xml:space="preserve">Post Production Coordinator
</t>
  </si>
  <si>
    <t xml:space="preserve">60.02
</t>
  </si>
  <si>
    <t xml:space="preserve">56.95
</t>
  </si>
  <si>
    <t xml:space="preserve">60.22
</t>
  </si>
  <si>
    <t xml:space="preserve">60.21
</t>
  </si>
  <si>
    <t xml:space="preserve">Dialogue transcription
</t>
  </si>
  <si>
    <t xml:space="preserve">Editing rooms
</t>
  </si>
  <si>
    <t xml:space="preserve">Picture editing (purchases)
</t>
  </si>
  <si>
    <t xml:space="preserve">Sound editing (purchases)
</t>
  </si>
  <si>
    <t xml:space="preserve">Courier
</t>
  </si>
  <si>
    <t>UNIT PUBLICITY</t>
  </si>
  <si>
    <t>TOTAL – UNIT PUBLICITY</t>
  </si>
  <si>
    <t xml:space="preserve">Completion guarantee
</t>
  </si>
  <si>
    <t xml:space="preserve">80.01
</t>
  </si>
  <si>
    <t xml:space="preserve">Contingency
</t>
  </si>
  <si>
    <t>of B+C</t>
  </si>
  <si>
    <t xml:space="preserve">Tax credit administration
</t>
  </si>
  <si>
    <t xml:space="preserve">Interim financing
</t>
  </si>
  <si>
    <t xml:space="preserve">Other financing
</t>
  </si>
  <si>
    <t xml:space="preserve">ISAN registration
</t>
  </si>
  <si>
    <t xml:space="preserve">Post production accounting
</t>
  </si>
  <si>
    <t xml:space="preserve">Audit fee
</t>
  </si>
  <si>
    <t xml:space="preserve">Electronic press kit (EPK)
</t>
  </si>
  <si>
    <t xml:space="preserve">Production website
</t>
  </si>
  <si>
    <t xml:space="preserve">Photo equipment
</t>
  </si>
  <si>
    <t xml:space="preserve">67.90
</t>
  </si>
  <si>
    <t xml:space="preserve">Internet
</t>
  </si>
  <si>
    <t xml:space="preserve">28.21
</t>
  </si>
  <si>
    <t xml:space="preserve">Catering
</t>
  </si>
  <si>
    <t xml:space="preserve">28.41
</t>
  </si>
  <si>
    <t xml:space="preserve">Cleaning
</t>
  </si>
  <si>
    <t xml:space="preserve">Office rentals
</t>
  </si>
  <si>
    <t xml:space="preserve">Stationery/Office supplies
</t>
  </si>
  <si>
    <t xml:space="preserve">Courier/Postage
</t>
  </si>
  <si>
    <t xml:space="preserve">Office Craft service
</t>
  </si>
  <si>
    <t xml:space="preserve">Carpentry shop rental
</t>
  </si>
  <si>
    <t xml:space="preserve">Office rental
</t>
  </si>
  <si>
    <t xml:space="preserve">Telephone
</t>
  </si>
  <si>
    <t xml:space="preserve">Dressing/hair/makeup rooms
</t>
  </si>
  <si>
    <t xml:space="preserve">Studio SFX equipment
</t>
  </si>
  <si>
    <t xml:space="preserve">29.45
</t>
  </si>
  <si>
    <t xml:space="preserve">29.30
</t>
  </si>
  <si>
    <t xml:space="preserve">29.27
</t>
  </si>
  <si>
    <t xml:space="preserve">29.21
</t>
  </si>
  <si>
    <t xml:space="preserve">30.21
</t>
  </si>
  <si>
    <t xml:space="preserve">31.45
</t>
  </si>
  <si>
    <t xml:space="preserve">Site rental
</t>
  </si>
  <si>
    <t xml:space="preserve">Special site insurance
</t>
  </si>
  <si>
    <t xml:space="preserve">Repairs/Restoration
</t>
  </si>
  <si>
    <t xml:space="preserve">Meal payment(s)
</t>
  </si>
  <si>
    <t xml:space="preserve">Washrooms
</t>
  </si>
  <si>
    <t xml:space="preserve">Production support area/Green room
</t>
  </si>
  <si>
    <t xml:space="preserve">On Set Medic
</t>
  </si>
  <si>
    <t xml:space="preserve">Medical/Insurance/Visa expenses
</t>
  </si>
  <si>
    <t xml:space="preserve">Location Supply Rentals
</t>
  </si>
  <si>
    <t xml:space="preserve">Location Supply Purchases
</t>
  </si>
  <si>
    <t xml:space="preserve">32.19
</t>
  </si>
  <si>
    <t xml:space="preserve">32.26
</t>
  </si>
  <si>
    <t xml:space="preserve">32.28
</t>
  </si>
  <si>
    <t xml:space="preserve">Pay Duty Officers (PDO)/Traffic Control/SWAT
</t>
  </si>
  <si>
    <t xml:space="preserve">32.95
</t>
  </si>
  <si>
    <t xml:space="preserve">32.70
</t>
  </si>
  <si>
    <t xml:space="preserve">32.71
</t>
  </si>
  <si>
    <t xml:space="preserve">Accommodations
</t>
  </si>
  <si>
    <t xml:space="preserve">Shipping
</t>
  </si>
  <si>
    <t xml:space="preserve">Customs/Brokerage
</t>
  </si>
  <si>
    <t>TRANSPORTATION</t>
  </si>
  <si>
    <t xml:space="preserve">Maintenance
</t>
  </si>
  <si>
    <t xml:space="preserve">Repairs
</t>
  </si>
  <si>
    <t xml:space="preserve">Parking
</t>
  </si>
  <si>
    <t xml:space="preserve">Special licenses/Permits
</t>
  </si>
  <si>
    <t>TOTAL – TRANSPORTATION</t>
  </si>
  <si>
    <t xml:space="preserve">38.40
</t>
  </si>
  <si>
    <t xml:space="preserve">Fabrication
</t>
  </si>
  <si>
    <t xml:space="preserve">Picture Vehicle rentals
</t>
  </si>
  <si>
    <t xml:space="preserve">Picture Vehicle purchases
</t>
  </si>
  <si>
    <t xml:space="preserve">Picture Vehicle modifications
</t>
  </si>
  <si>
    <t xml:space="preserve">Picture Vehicle insurance
</t>
  </si>
  <si>
    <t xml:space="preserve">Feed/Stabling
</t>
  </si>
  <si>
    <t xml:space="preserve">Veterinary services
</t>
  </si>
  <si>
    <t>WARDROBE SUPPLIES</t>
  </si>
  <si>
    <t>TOTAL – WARDROBE SUPPLIES</t>
  </si>
  <si>
    <t>MAKEUP/HAIR SUPPLIES</t>
  </si>
  <si>
    <t>TOTAL – MAKEUP/HAIR SUPPLIES</t>
  </si>
  <si>
    <t xml:space="preserve">Makeup rentals
</t>
  </si>
  <si>
    <t xml:space="preserve">Makeup purchases
</t>
  </si>
  <si>
    <t xml:space="preserve">Hair rentals
</t>
  </si>
  <si>
    <t xml:space="preserve">Hair purchases
</t>
  </si>
  <si>
    <t xml:space="preserve">Special effects
</t>
  </si>
  <si>
    <t xml:space="preserve">Carpentry purchases
</t>
  </si>
  <si>
    <t xml:space="preserve">Paint purchases
</t>
  </si>
  <si>
    <t xml:space="preserve">Control room
</t>
  </si>
  <si>
    <t xml:space="preserve">Digital/Optical effects
</t>
  </si>
  <si>
    <t xml:space="preserve">Camera(s)
</t>
  </si>
  <si>
    <t xml:space="preserve">Teleprompter
</t>
  </si>
  <si>
    <t xml:space="preserve">Intercom
</t>
  </si>
  <si>
    <t xml:space="preserve">Graphics generator
</t>
  </si>
  <si>
    <t xml:space="preserve">Monitor(s)
</t>
  </si>
  <si>
    <t xml:space="preserve">Carpentry shop
</t>
  </si>
  <si>
    <t xml:space="preserve">Telecine
</t>
  </si>
  <si>
    <t xml:space="preserve">Dressing/Makeup room(s)
</t>
  </si>
  <si>
    <t xml:space="preserve">Basic package rental
</t>
  </si>
  <si>
    <t xml:space="preserve">Daily rentals
</t>
  </si>
  <si>
    <t xml:space="preserve">Specialty rentals
</t>
  </si>
  <si>
    <t xml:space="preserve">Shipping/Brokerage
</t>
  </si>
  <si>
    <t xml:space="preserve">Loss and damage
</t>
  </si>
  <si>
    <t xml:space="preserve">Crane rental
</t>
  </si>
  <si>
    <t xml:space="preserve">Scaffolding
</t>
  </si>
  <si>
    <t xml:space="preserve">Wireless microphone(s)
</t>
  </si>
  <si>
    <t xml:space="preserve">Walkie-talkies
</t>
  </si>
  <si>
    <t xml:space="preserve">Hard Drives/Cards
</t>
  </si>
  <si>
    <t xml:space="preserve">45.27
</t>
  </si>
  <si>
    <t>Film-to-tape transfer stock:</t>
  </si>
  <si>
    <t xml:space="preserve">Audio master stock
</t>
  </si>
  <si>
    <t xml:space="preserve">Work print
</t>
  </si>
  <si>
    <t xml:space="preserve">Raw stock
</t>
  </si>
  <si>
    <t>Uninterruptible Power System (UPS) -protection against power outages/current fluctuations</t>
  </si>
  <si>
    <t xml:space="preserve">Workstations
</t>
  </si>
  <si>
    <t xml:space="preserve">Server station
</t>
  </si>
  <si>
    <t xml:space="preserve">Additional memory
</t>
  </si>
  <si>
    <t xml:space="preserve">File server maintenance station
</t>
  </si>
  <si>
    <t xml:space="preserve">Server farm
</t>
  </si>
  <si>
    <t xml:space="preserve">Additional memory and CPU power
</t>
  </si>
  <si>
    <t xml:space="preserve">Network file system
</t>
  </si>
  <si>
    <t xml:space="preserve">Network installation and equipment
</t>
  </si>
  <si>
    <t xml:space="preserve">Peripherals
</t>
  </si>
  <si>
    <t xml:space="preserve">Technical support and maintenance
</t>
  </si>
  <si>
    <t xml:space="preserve">Graphic design palettes
</t>
  </si>
  <si>
    <t xml:space="preserve">System backup
</t>
  </si>
  <si>
    <t xml:space="preserve">Recording media
</t>
  </si>
  <si>
    <t xml:space="preserve">Supplies
</t>
  </si>
  <si>
    <t xml:space="preserve">Rendering
</t>
  </si>
  <si>
    <t xml:space="preserve">Graphics
</t>
  </si>
  <si>
    <t xml:space="preserve">Graphics camera
</t>
  </si>
  <si>
    <t xml:space="preserve">Insert studio
</t>
  </si>
  <si>
    <t xml:space="preserve">Digital intermediate
</t>
  </si>
  <si>
    <t>Distribution Copies:</t>
  </si>
  <si>
    <t>Other Release(s)</t>
  </si>
  <si>
    <t xml:space="preserve">Library and archives: Video deliverables
</t>
  </si>
  <si>
    <t xml:space="preserve">Alternative copies/Conversions
</t>
  </si>
  <si>
    <t xml:space="preserve">Answer print(s)
</t>
  </si>
  <si>
    <t xml:space="preserve">Lo Contrast print(s)
</t>
  </si>
  <si>
    <t xml:space="preserve">FX library purchases
</t>
  </si>
  <si>
    <t xml:space="preserve">Narration/Voiceover/Dialogue
</t>
  </si>
  <si>
    <t xml:space="preserve">Lip sync band
</t>
  </si>
  <si>
    <t xml:space="preserve">Post-sync recording (ADR)
</t>
  </si>
  <si>
    <t xml:space="preserve">Evaluation screenings
</t>
  </si>
  <si>
    <t xml:space="preserve">Interlock screenings
</t>
  </si>
  <si>
    <t xml:space="preserve">Pre-mix
</t>
  </si>
  <si>
    <t xml:space="preserve">Print master
</t>
  </si>
  <si>
    <t xml:space="preserve">65.48
</t>
  </si>
  <si>
    <t xml:space="preserve">Audop protection copy
</t>
  </si>
  <si>
    <t xml:space="preserve">M&amp;E track
</t>
  </si>
  <si>
    <t>Licence</t>
  </si>
  <si>
    <t>Encoding</t>
  </si>
  <si>
    <t>Dolby noise reduction:</t>
  </si>
  <si>
    <t>Optical track reduction/blow-up:</t>
  </si>
  <si>
    <t xml:space="preserve">66.01
</t>
  </si>
  <si>
    <t xml:space="preserve">Music Supervisor
</t>
  </si>
  <si>
    <t xml:space="preserve">Music Clearances Coordinator
</t>
  </si>
  <si>
    <t xml:space="preserve">66.71
</t>
  </si>
  <si>
    <t xml:space="preserve">Mix
</t>
  </si>
  <si>
    <t>Mix</t>
  </si>
  <si>
    <t xml:space="preserve">Gallery shoot
</t>
  </si>
  <si>
    <t xml:space="preserve">Publicity/Press expenses
</t>
  </si>
  <si>
    <t xml:space="preserve">70.10
</t>
  </si>
  <si>
    <t xml:space="preserve">70.21
</t>
  </si>
  <si>
    <t xml:space="preserve">70.22
</t>
  </si>
  <si>
    <t xml:space="preserve">Production social media/SEO
</t>
  </si>
  <si>
    <t xml:space="preserve">Set Photographer
</t>
  </si>
  <si>
    <t xml:space="preserve">70.12
</t>
  </si>
  <si>
    <t xml:space="preserve">70.02
</t>
  </si>
  <si>
    <t xml:space="preserve">Publicity Coordinator
</t>
  </si>
  <si>
    <t>Crew:</t>
  </si>
  <si>
    <t xml:space="preserve">Vacuumate
</t>
  </si>
  <si>
    <t xml:space="preserve">51.61
</t>
  </si>
  <si>
    <t>Rushes/Dailies - viewing copies</t>
  </si>
  <si>
    <t xml:space="preserve">Rushes/Dailies - screenings
</t>
  </si>
  <si>
    <t xml:space="preserve">Sound Recordist
</t>
  </si>
  <si>
    <t xml:space="preserve">Voice Editor
</t>
  </si>
  <si>
    <t xml:space="preserve">Guide Track
</t>
  </si>
  <si>
    <t xml:space="preserve">Production Supervisor - Animation
</t>
  </si>
  <si>
    <t xml:space="preserve">Production Manager - Animation
</t>
  </si>
  <si>
    <t xml:space="preserve">Assistant Production Manager - Animation
</t>
  </si>
  <si>
    <t xml:space="preserve">Technical Director - Animation
</t>
  </si>
  <si>
    <t xml:space="preserve">Head Coordinator - Animation
</t>
  </si>
  <si>
    <t xml:space="preserve">Assistant Director - Animation
</t>
  </si>
  <si>
    <t xml:space="preserve">Director's Assistant - Animation
</t>
  </si>
  <si>
    <t xml:space="preserve">Design Coordinator - Animation
</t>
  </si>
  <si>
    <t xml:space="preserve">Production Assistant - Animation
</t>
  </si>
  <si>
    <t xml:space="preserve">Production Secretary - Animation
</t>
  </si>
  <si>
    <t xml:space="preserve">Production Accountant - Animation
</t>
  </si>
  <si>
    <t xml:space="preserve">Assistant Production Accountant - Animation
</t>
  </si>
  <si>
    <t xml:space="preserve">Art Director - Animation
</t>
  </si>
  <si>
    <t xml:space="preserve">Character Designer
</t>
  </si>
  <si>
    <t xml:space="preserve">Background Designer
</t>
  </si>
  <si>
    <t xml:space="preserve">Props Designer
</t>
  </si>
  <si>
    <t xml:space="preserve">Special Effects Supervisor
</t>
  </si>
  <si>
    <t xml:space="preserve">Special Effects Designer
</t>
  </si>
  <si>
    <t xml:space="preserve">Colour Designer (BG)
</t>
  </si>
  <si>
    <t xml:space="preserve">Colour Designer (Characters)
</t>
  </si>
  <si>
    <t xml:space="preserve">Storyboard Coordinator
</t>
  </si>
  <si>
    <t xml:space="preserve">Storyboard Artist
</t>
  </si>
  <si>
    <t xml:space="preserve">Storyboard Cleanup Artist
</t>
  </si>
  <si>
    <t xml:space="preserve">Computer Animation Technician
</t>
  </si>
  <si>
    <t xml:space="preserve">Sheet Director
</t>
  </si>
  <si>
    <t xml:space="preserve">Background supervisor
</t>
  </si>
  <si>
    <t xml:space="preserve">Assistant background supervisor
</t>
  </si>
  <si>
    <t xml:space="preserve">Layout Supervisor
</t>
  </si>
  <si>
    <t xml:space="preserve">Background Artist
</t>
  </si>
  <si>
    <t xml:space="preserve">Key Layout Artist
</t>
  </si>
  <si>
    <t xml:space="preserve">Cleanup Artist
</t>
  </si>
  <si>
    <t xml:space="preserve">Key Animator/Key Posing Artist
</t>
  </si>
  <si>
    <t xml:space="preserve">Animator
</t>
  </si>
  <si>
    <t xml:space="preserve">Colorist
</t>
  </si>
  <si>
    <t xml:space="preserve">Compositor
</t>
  </si>
  <si>
    <t xml:space="preserve">2D Animation Trainees
</t>
  </si>
  <si>
    <t xml:space="preserve">Special Effects Artist
</t>
  </si>
  <si>
    <t xml:space="preserve">Props Artist
</t>
  </si>
  <si>
    <t xml:space="preserve">Character Colour Artist
</t>
  </si>
  <si>
    <t xml:space="preserve">Layout/Background Colour Coordinator
</t>
  </si>
  <si>
    <t xml:space="preserve">Layout/Background Key Artist
</t>
  </si>
  <si>
    <t xml:space="preserve">Layout/Background Colour Artist
</t>
  </si>
  <si>
    <t xml:space="preserve">Background Colour Director
</t>
  </si>
  <si>
    <t xml:space="preserve">Animation Checker
</t>
  </si>
  <si>
    <t xml:space="preserve">Camera Animator
</t>
  </si>
  <si>
    <t xml:space="preserve">Animation Coordinator
</t>
  </si>
  <si>
    <t xml:space="preserve">Animation Supervisor
</t>
  </si>
  <si>
    <t xml:space="preserve">55.90
</t>
  </si>
  <si>
    <t xml:space="preserve">3D Animation Director
</t>
  </si>
  <si>
    <t xml:space="preserve">Developer/Engineer
</t>
  </si>
  <si>
    <t xml:space="preserve">Animators
</t>
  </si>
  <si>
    <t xml:space="preserve">Modelling Director
</t>
  </si>
  <si>
    <t xml:space="preserve">Character Sculptor
</t>
  </si>
  <si>
    <t xml:space="preserve">Character Modeller
</t>
  </si>
  <si>
    <t xml:space="preserve">Background Modeller
</t>
  </si>
  <si>
    <t xml:space="preserve">Props Modeller
</t>
  </si>
  <si>
    <t xml:space="preserve">Character Setup Director
</t>
  </si>
  <si>
    <t xml:space="preserve">Character Setup
</t>
  </si>
  <si>
    <t xml:space="preserve">Texture and Mapping Director
</t>
  </si>
  <si>
    <t xml:space="preserve">3D Layout Director
</t>
  </si>
  <si>
    <t xml:space="preserve">3D CG Artist
</t>
  </si>
  <si>
    <t xml:space="preserve">Technical Director
</t>
  </si>
  <si>
    <t xml:space="preserve">Assistant Technical Director
</t>
  </si>
  <si>
    <t xml:space="preserve">System Administrator
</t>
  </si>
  <si>
    <t xml:space="preserve">Keyframe Animation Director
</t>
  </si>
  <si>
    <t xml:space="preserve">Head of Keyframe Unit
</t>
  </si>
  <si>
    <t xml:space="preserve">Lighting Director
</t>
  </si>
  <si>
    <t xml:space="preserve">Lighting Artists
</t>
  </si>
  <si>
    <t xml:space="preserve">SFX Animation Director
</t>
  </si>
  <si>
    <t xml:space="preserve">FX Animators
</t>
  </si>
  <si>
    <t xml:space="preserve">Animation Rendering Director
</t>
  </si>
  <si>
    <t xml:space="preserve">Rendering Animator
</t>
  </si>
  <si>
    <t xml:space="preserve">Compositing Animation Director
</t>
  </si>
  <si>
    <t xml:space="preserve">Compositing Animator
</t>
  </si>
  <si>
    <t xml:space="preserve">Quality Control Technician
</t>
  </si>
  <si>
    <t xml:space="preserve">3D Animation Trainees
</t>
  </si>
  <si>
    <t xml:space="preserve">MOCAP Trainee(s)
</t>
  </si>
  <si>
    <t xml:space="preserve">Props Maker
</t>
  </si>
  <si>
    <t xml:space="preserve">Data Processing Animator
</t>
  </si>
  <si>
    <t xml:space="preserve">Camera Operator
</t>
  </si>
  <si>
    <t xml:space="preserve">Motion Capture Supervisor
</t>
  </si>
  <si>
    <t xml:space="preserve">Real-time Animator
</t>
  </si>
  <si>
    <t xml:space="preserve">Real-time Animation Director
</t>
  </si>
  <si>
    <t xml:space="preserve">Real-time Operator
</t>
  </si>
  <si>
    <t xml:space="preserve">Software purchases
</t>
  </si>
  <si>
    <t xml:space="preserve">Software licenses
</t>
  </si>
  <si>
    <t>Digital Release/Digital Encoding</t>
  </si>
  <si>
    <t xml:space="preserve">Production bible
</t>
  </si>
  <si>
    <t xml:space="preserve">Executive Producer(s)
</t>
  </si>
  <si>
    <t xml:space="preserve">Line Producer(s)
</t>
  </si>
  <si>
    <t xml:space="preserve">Supervising Producer(s)
</t>
  </si>
  <si>
    <t xml:space="preserve">Associate Producer(s)
</t>
  </si>
  <si>
    <t xml:space="preserve">Co-Producer(s)
</t>
  </si>
  <si>
    <t>Producer's Assistant</t>
  </si>
  <si>
    <t>Dialogue Director</t>
  </si>
  <si>
    <t>Director's Assistant</t>
  </si>
  <si>
    <t xml:space="preserve">Other Performers </t>
  </si>
  <si>
    <t>Warm-up Performers</t>
  </si>
  <si>
    <t>Stunt Coordinator(s)</t>
  </si>
  <si>
    <t>Casting Director</t>
  </si>
  <si>
    <t>Stand-ins/Photo Doubles</t>
  </si>
  <si>
    <t>General Background Performers (detail)
- Union
- Non-union</t>
  </si>
  <si>
    <t>Special Skills Background Performers (detail)
- Union
- Non-union</t>
  </si>
  <si>
    <t>Children's Coordinator</t>
  </si>
  <si>
    <t>Production Supervisor</t>
  </si>
  <si>
    <t>Production Manager</t>
  </si>
  <si>
    <t>Assistant Production Manager</t>
  </si>
  <si>
    <t>Unit Manager</t>
  </si>
  <si>
    <t>Location Manager</t>
  </si>
  <si>
    <t>Assistant Location Manager</t>
  </si>
  <si>
    <t xml:space="preserve">1st Assistant Director(s)
</t>
  </si>
  <si>
    <t xml:space="preserve">2nd Assistant Director(s)
</t>
  </si>
  <si>
    <t xml:space="preserve">3rd Assistant Director(s)
</t>
  </si>
  <si>
    <t xml:space="preserve">Production Coordinator
</t>
  </si>
  <si>
    <t xml:space="preserve">Assistant Production Coordinator
</t>
  </si>
  <si>
    <t xml:space="preserve">Production Secretary
</t>
  </si>
  <si>
    <t xml:space="preserve">Office Production Assistant(s)
</t>
  </si>
  <si>
    <t xml:space="preserve">Production Accountant
</t>
  </si>
  <si>
    <t xml:space="preserve">Assistant Production Accountant
</t>
  </si>
  <si>
    <t>Script Supervisor/Continuity</t>
  </si>
  <si>
    <t>Production Designer</t>
  </si>
  <si>
    <t>Art Director</t>
  </si>
  <si>
    <t>1st Assistant Art Director</t>
  </si>
  <si>
    <t xml:space="preserve">2nd Assistant Art Director </t>
  </si>
  <si>
    <t>Graphic Artist(s)</t>
  </si>
  <si>
    <t xml:space="preserve">Kit fees
</t>
  </si>
  <si>
    <t>Construction Coordinator</t>
  </si>
  <si>
    <t>Head Carpenter</t>
  </si>
  <si>
    <t>Head Painter</t>
  </si>
  <si>
    <t>Stand-by Carpenter(s)</t>
  </si>
  <si>
    <t>Stand-by Painter(s)</t>
  </si>
  <si>
    <t xml:space="preserve">Assistant Set Decorator(s)
</t>
  </si>
  <si>
    <t>Set Dresser(s)</t>
  </si>
  <si>
    <t>Set Dressing Buyer(s)</t>
  </si>
  <si>
    <t>Swing Gang</t>
  </si>
  <si>
    <t>Special Effects Supervisor</t>
  </si>
  <si>
    <t>Special Effects Assistant(s)</t>
  </si>
  <si>
    <t>Head Wrangler</t>
  </si>
  <si>
    <t xml:space="preserve">Other Wrangler(s)
</t>
  </si>
  <si>
    <t>Costume Designer</t>
  </si>
  <si>
    <t>Assistant Costume Designer</t>
  </si>
  <si>
    <t xml:space="preserve">Makeup Dailies
</t>
  </si>
  <si>
    <t xml:space="preserve">Hair Dailies
</t>
  </si>
  <si>
    <t>Special Effects Makeup/Hair</t>
  </si>
  <si>
    <t>Wigs/Hairpieces Labour</t>
  </si>
  <si>
    <t>Technical Supervisor</t>
  </si>
  <si>
    <t>Technical Director</t>
  </si>
  <si>
    <t>Floor Manager</t>
  </si>
  <si>
    <t>Lighting Consultant</t>
  </si>
  <si>
    <t>Lighting Director</t>
  </si>
  <si>
    <t>Board Operator</t>
  </si>
  <si>
    <t>Audio Recordist</t>
  </si>
  <si>
    <t>Boom Operator</t>
  </si>
  <si>
    <t>Camera Operator(s)</t>
  </si>
  <si>
    <t>Crane Operator</t>
  </si>
  <si>
    <t>VTR Operator(s)</t>
  </si>
  <si>
    <t>Teleprompter Operator(s)</t>
  </si>
  <si>
    <t>Utility Person(s)</t>
  </si>
  <si>
    <t>Television Assistant(s)</t>
  </si>
  <si>
    <t>Director of Photography</t>
  </si>
  <si>
    <t>Camera Operator</t>
  </si>
  <si>
    <t>Special Equipment Operators</t>
  </si>
  <si>
    <t>Additional Camera Operators</t>
  </si>
  <si>
    <t>Still Photographer</t>
  </si>
  <si>
    <t>Key Grip</t>
  </si>
  <si>
    <t>Mixer/Sound Recordist</t>
  </si>
  <si>
    <t>Playback Operator</t>
  </si>
  <si>
    <t>Co-captain/Head Driver</t>
  </si>
  <si>
    <t xml:space="preserve">Assistant Editor(s)
</t>
  </si>
  <si>
    <t xml:space="preserve">Sound Designer/Supervisor
</t>
  </si>
  <si>
    <t xml:space="preserve">Supervising Sound Editor
</t>
  </si>
  <si>
    <t xml:space="preserve">Dialogue Editor(s)
</t>
  </si>
  <si>
    <t xml:space="preserve">Sound Effects Editor(s)
</t>
  </si>
  <si>
    <t xml:space="preserve">Music Editor(s)
</t>
  </si>
  <si>
    <t xml:space="preserve">Assistant Sound Editor(s)
</t>
  </si>
  <si>
    <t xml:space="preserve">Foley Artists
</t>
  </si>
  <si>
    <t>TOTAL – FILM POST PRODUCTION (SOUND)</t>
  </si>
  <si>
    <t>VFX Supervisor</t>
  </si>
  <si>
    <t xml:space="preserve">Unit Publicist
</t>
  </si>
  <si>
    <t>Production Manager:</t>
  </si>
  <si>
    <t>Production Accountant:</t>
  </si>
  <si>
    <t>Executive Producer(s):</t>
  </si>
  <si>
    <t>Background Performers (Extras)</t>
  </si>
  <si>
    <t>Production Design/Art Department labour</t>
  </si>
  <si>
    <t>Props labour</t>
  </si>
  <si>
    <t>Video Technical crew</t>
  </si>
  <si>
    <t>Travel &amp; Living expenses</t>
  </si>
  <si>
    <t>Props</t>
  </si>
  <si>
    <t>Art &amp; Design unit – Animation</t>
  </si>
  <si>
    <t>2D Animation unit</t>
  </si>
  <si>
    <t>3D Animation unit</t>
  </si>
  <si>
    <t>Live Animation (MOCAP) unit</t>
  </si>
  <si>
    <t>Fringe benefits – Animation</t>
  </si>
  <si>
    <t>Animation materials &amp; supplies</t>
  </si>
  <si>
    <t>Post Production - Edit labour</t>
  </si>
  <si>
    <t>Video post production (picture)</t>
  </si>
  <si>
    <t>Video post production (sound)</t>
  </si>
  <si>
    <t>Post production expenses</t>
  </si>
  <si>
    <t xml:space="preserve">Post production office expenses
</t>
  </si>
  <si>
    <t>FILM POST PRODUCTION (SOUND)</t>
  </si>
  <si>
    <t xml:space="preserve">Described video
</t>
  </si>
  <si>
    <t>TOTAL “B” + “C”
(PRODUCTION AND POST PRODUCTION)</t>
  </si>
  <si>
    <t>Unit publicity</t>
  </si>
  <si>
    <t>General expenses</t>
  </si>
  <si>
    <t xml:space="preserve">Presentation Bible - Development
</t>
  </si>
  <si>
    <t xml:space="preserve">Storyboard Supervisor - Animation
</t>
  </si>
  <si>
    <t xml:space="preserve">Cue Sheets/Timing
</t>
  </si>
  <si>
    <t xml:space="preserve">2D Animation Director
</t>
  </si>
  <si>
    <t xml:space="preserve">57.90
</t>
  </si>
  <si>
    <t>Producer(s)</t>
  </si>
  <si>
    <t>Director(s)</t>
  </si>
  <si>
    <t>Production labour</t>
  </si>
  <si>
    <t>Construction labour</t>
  </si>
  <si>
    <t>Set Dressing labour</t>
  </si>
  <si>
    <t>Special Effects labour</t>
  </si>
  <si>
    <t>Animal Wrangling labour</t>
  </si>
  <si>
    <t>Wardrobe labour</t>
  </si>
  <si>
    <t>Makeup/Hair labour</t>
  </si>
  <si>
    <t>Camera labour</t>
  </si>
  <si>
    <t>Electrical labour</t>
  </si>
  <si>
    <t>Grip labour</t>
  </si>
  <si>
    <t>Production Sound labour</t>
  </si>
  <si>
    <t>Transportation labour</t>
  </si>
  <si>
    <t>Fringe benefits</t>
  </si>
  <si>
    <t>Location expenses</t>
  </si>
  <si>
    <t>Wardrobe supplies</t>
  </si>
  <si>
    <t>Makeup/Hair supplies</t>
  </si>
  <si>
    <t>Editing equipment</t>
  </si>
  <si>
    <t>Film post production (picture)</t>
  </si>
  <si>
    <t>Film post production (sound)</t>
  </si>
  <si>
    <t>Titles/Stock footage/Visual effects</t>
  </si>
  <si>
    <t>TOTAL – SCRIPT</t>
  </si>
  <si>
    <t>PRODUCER(S)</t>
  </si>
  <si>
    <t>TOTAL – PRODUCER(S)</t>
  </si>
  <si>
    <t>DIRECTOR(S)</t>
  </si>
  <si>
    <t>TOTAL – DIRECTOR(S)</t>
  </si>
  <si>
    <r>
      <t>Stars</t>
    </r>
    <r>
      <rPr>
        <sz val="9"/>
        <rFont val="Geneva"/>
      </rPr>
      <t>/Star (Lead) Voices</t>
    </r>
  </si>
  <si>
    <r>
      <rPr>
        <sz val="9"/>
        <rFont val="Geneva"/>
      </rPr>
      <t>Background Casting Director</t>
    </r>
  </si>
  <si>
    <r>
      <rPr>
        <sz val="9"/>
        <rFont val="Geneva"/>
      </rPr>
      <t>Background casting fees</t>
    </r>
  </si>
  <si>
    <r>
      <rPr>
        <sz val="9"/>
        <rFont val="Geneva"/>
      </rPr>
      <t>Background Casting Assistant</t>
    </r>
  </si>
  <si>
    <r>
      <rPr>
        <sz val="9"/>
        <rFont val="Geneva"/>
      </rPr>
      <t>Background casting expenses</t>
    </r>
  </si>
  <si>
    <r>
      <t>Guardians</t>
    </r>
    <r>
      <rPr>
        <sz val="9"/>
        <rFont val="Geneva"/>
      </rPr>
      <t>/Chaperones</t>
    </r>
  </si>
  <si>
    <t>PRODUCTION LABOUR</t>
  </si>
  <si>
    <t>TOTAL – PRODUCTION LABOUR</t>
  </si>
  <si>
    <t>PRODUCTION DESIGN/ART DEPARTMENT LABOUR</t>
  </si>
  <si>
    <t>TOTAL – PRODUCTION DESIGN/ART DEPARTMENT LABOUR</t>
  </si>
  <si>
    <t>PROPS LABOUR</t>
  </si>
  <si>
    <t>TOTAL – PROPS LABOUR</t>
  </si>
  <si>
    <t>ANIMAL WRANGLING LABOUR</t>
  </si>
  <si>
    <t>TOTAL – ANIMAL WRANGLING LABOUR</t>
  </si>
  <si>
    <t>LOCATION EXPENSES</t>
  </si>
  <si>
    <t>TOTAL – LOCATION EXPENSES</t>
  </si>
  <si>
    <t>TRAVEL &amp; LIVING EXPENSES</t>
  </si>
  <si>
    <t>TOTAL – TRAVEL &amp; LIVING EXPENSES</t>
  </si>
  <si>
    <r>
      <t xml:space="preserve">Video </t>
    </r>
    <r>
      <rPr>
        <sz val="9"/>
        <rFont val="Geneva"/>
      </rPr>
      <t xml:space="preserve">recorder(s)
</t>
    </r>
  </si>
  <si>
    <r>
      <rPr>
        <sz val="9"/>
        <rFont val="Geneva"/>
      </rPr>
      <t xml:space="preserve">Quantel/Ultramatte
</t>
    </r>
  </si>
  <si>
    <t>TOTAL – VIDEOTAPE STUDIO</t>
  </si>
  <si>
    <r>
      <t xml:space="preserve">Audio </t>
    </r>
    <r>
      <rPr>
        <sz val="9"/>
        <rFont val="Geneva"/>
      </rPr>
      <t>equipment</t>
    </r>
  </si>
  <si>
    <r>
      <t xml:space="preserve">Video </t>
    </r>
    <r>
      <rPr>
        <sz val="9"/>
        <rFont val="Geneva"/>
      </rPr>
      <t>recorder(s)</t>
    </r>
  </si>
  <si>
    <r>
      <t xml:space="preserve">Slow-motion video </t>
    </r>
    <r>
      <rPr>
        <sz val="9"/>
        <rFont val="Geneva"/>
      </rPr>
      <t>recorder(s)</t>
    </r>
  </si>
  <si>
    <r>
      <t xml:space="preserve">Graphics </t>
    </r>
    <r>
      <rPr>
        <sz val="9"/>
        <rFont val="Geneva"/>
      </rPr>
      <t>generation</t>
    </r>
  </si>
  <si>
    <t>TOTAL – MOBILE VIDEO UNIT</t>
  </si>
  <si>
    <t>POST PRODUCTION - EDIT LABOUR</t>
  </si>
  <si>
    <t>TOTAL –  POST PRODUCTION EDIT LABOUR</t>
  </si>
  <si>
    <t>EDITING EQUIPMENT</t>
  </si>
  <si>
    <t>TOTAL – EDITING EQUIPMENT</t>
  </si>
  <si>
    <t>VIDEO POST PRODUCTION (PICTURE)</t>
  </si>
  <si>
    <r>
      <rPr>
        <i/>
        <sz val="9"/>
        <rFont val="Geneva"/>
      </rPr>
      <t>Editing program:</t>
    </r>
    <r>
      <rPr>
        <sz val="9"/>
        <rFont val="Geneva"/>
      </rPr>
      <t xml:space="preserve">
Clean List</t>
    </r>
  </si>
  <si>
    <r>
      <t xml:space="preserve">Colour </t>
    </r>
    <r>
      <rPr>
        <sz val="9"/>
        <rFont val="Geneva"/>
      </rPr>
      <t xml:space="preserve">correction
</t>
    </r>
  </si>
  <si>
    <r>
      <rPr>
        <sz val="9"/>
        <rFont val="Geneva"/>
      </rPr>
      <t>Computer clean/Digital video noise reduction (DVNR)</t>
    </r>
  </si>
  <si>
    <r>
      <t>Working</t>
    </r>
    <r>
      <rPr>
        <sz val="9"/>
        <rFont val="Geneva"/>
      </rPr>
      <t xml:space="preserve">/Editing copies
</t>
    </r>
  </si>
  <si>
    <r>
      <t>Backup</t>
    </r>
    <r>
      <rPr>
        <sz val="9"/>
        <rFont val="Geneva"/>
      </rPr>
      <t xml:space="preserve">/Protection copies
</t>
    </r>
  </si>
  <si>
    <t>TOTAL – VIDEO POST PRODUCTION (PICTURE)</t>
  </si>
  <si>
    <t xml:space="preserve"> VIDEO POST PRODUCTION (SOUND)</t>
  </si>
  <si>
    <r>
      <rPr>
        <sz val="9"/>
        <rFont val="Geneva"/>
      </rPr>
      <t xml:space="preserve">International M&amp;E track
</t>
    </r>
  </si>
  <si>
    <t>TOTAL – VIDEO POST PRODUCTION (SOUND)</t>
  </si>
  <si>
    <t>FILM POST PRODUCTION (PICTURE)</t>
  </si>
  <si>
    <t>TOTAL – FILM POST PRODUCTION (PICTURE)</t>
  </si>
  <si>
    <r>
      <t xml:space="preserve">Special sound </t>
    </r>
    <r>
      <rPr>
        <sz val="9"/>
        <rFont val="Geneva"/>
      </rPr>
      <t xml:space="preserve">processing
</t>
    </r>
  </si>
  <si>
    <r>
      <rPr>
        <sz val="9"/>
        <rFont val="Geneva"/>
      </rPr>
      <t xml:space="preserve">Slash copy/Dupes
</t>
    </r>
  </si>
  <si>
    <r>
      <rPr>
        <sz val="9"/>
        <rFont val="Geneva"/>
      </rPr>
      <t>International M&amp;E track</t>
    </r>
  </si>
  <si>
    <r>
      <rPr>
        <sz val="9"/>
        <rFont val="Geneva"/>
      </rPr>
      <t>Digital/Optical Effects</t>
    </r>
  </si>
  <si>
    <r>
      <t>Visual effects (VFX)/</t>
    </r>
    <r>
      <rPr>
        <sz val="9"/>
        <rFont val="Geneva"/>
      </rPr>
      <t>Computer graphics (CGI)</t>
    </r>
  </si>
  <si>
    <r>
      <rPr>
        <sz val="9"/>
        <rFont val="Geneva"/>
      </rPr>
      <t xml:space="preserve">DCP/Video master
</t>
    </r>
  </si>
  <si>
    <t xml:space="preserve">16.15
</t>
  </si>
  <si>
    <t>Line Producer - Animation</t>
  </si>
  <si>
    <t xml:space="preserve">53.01
</t>
  </si>
  <si>
    <t xml:space="preserve">10.62
</t>
  </si>
  <si>
    <t>Health &amp; Safety Coordinator</t>
  </si>
  <si>
    <t xml:space="preserve">Greensperson(s)
</t>
  </si>
  <si>
    <t xml:space="preserve">30.45
</t>
  </si>
  <si>
    <t>Draftsperson(s)</t>
  </si>
  <si>
    <t>Strike Crew</t>
  </si>
  <si>
    <t xml:space="preserve">Greens
</t>
  </si>
  <si>
    <t>02.04</t>
  </si>
  <si>
    <t>Scriptwriting workshops</t>
  </si>
  <si>
    <t>Craft Service/Caterer</t>
  </si>
  <si>
    <t xml:space="preserve">13.50
</t>
  </si>
  <si>
    <t xml:space="preserve">12.61
</t>
  </si>
  <si>
    <t xml:space="preserve">15.05
</t>
  </si>
  <si>
    <t>Key Set Decorator</t>
  </si>
  <si>
    <t>Set Decorator(s)</t>
  </si>
  <si>
    <t>Art Department Assistant(s)</t>
  </si>
  <si>
    <t xml:space="preserve">17.05
</t>
  </si>
  <si>
    <t>Special Effects Technician(s)</t>
  </si>
  <si>
    <t xml:space="preserve">19.04
</t>
  </si>
  <si>
    <t>Costume Coordinator</t>
  </si>
  <si>
    <t>Key Dresser</t>
  </si>
  <si>
    <t xml:space="preserve">19.50
</t>
  </si>
  <si>
    <t xml:space="preserve">19.51
</t>
  </si>
  <si>
    <t xml:space="preserve">20.05
</t>
  </si>
  <si>
    <t xml:space="preserve">20.50
</t>
  </si>
  <si>
    <t xml:space="preserve">25.25
</t>
  </si>
  <si>
    <t xml:space="preserve">26.25
</t>
  </si>
  <si>
    <t>Specialized Drivers (detail)</t>
  </si>
  <si>
    <t xml:space="preserve">31.12
</t>
  </si>
  <si>
    <t xml:space="preserve">Site/Crew Parking
</t>
  </si>
  <si>
    <t xml:space="preserve">31.06
</t>
  </si>
  <si>
    <t xml:space="preserve">Intimacy Coordinator
</t>
  </si>
  <si>
    <t xml:space="preserve">Art Department Coordinator
</t>
  </si>
  <si>
    <t xml:space="preserve">Art Dept Sustainability/Green P.A.
</t>
  </si>
  <si>
    <t xml:space="preserve">13.89
</t>
  </si>
  <si>
    <t>Assistant Makeup Artist(s)</t>
  </si>
  <si>
    <t xml:space="preserve">Assistant Hairstylist(s)
</t>
  </si>
  <si>
    <t>Hairstylist(s)</t>
  </si>
  <si>
    <t>Makeup Artist(s)</t>
  </si>
  <si>
    <t>Sound Assistant(s)</t>
  </si>
  <si>
    <t xml:space="preserve">29.89
</t>
  </si>
  <si>
    <t xml:space="preserve">Power
</t>
  </si>
  <si>
    <t xml:space="preserve">Relocation Expenses
</t>
  </si>
  <si>
    <t>Snow removal</t>
  </si>
  <si>
    <t>Roads</t>
  </si>
  <si>
    <t xml:space="preserve">28.89
</t>
  </si>
  <si>
    <t xml:space="preserve">Fares
</t>
  </si>
  <si>
    <t xml:space="preserve">35.89
</t>
  </si>
  <si>
    <r>
      <t>Transportation</t>
    </r>
    <r>
      <rPr>
        <sz val="9"/>
        <color rgb="FFFF0000"/>
        <rFont val="Geneva"/>
      </rPr>
      <t xml:space="preserve">
</t>
    </r>
  </si>
  <si>
    <t xml:space="preserve">Travel/Living expenses
</t>
  </si>
  <si>
    <t xml:space="preserve">Transportation
</t>
  </si>
  <si>
    <t xml:space="preserve">49.89
</t>
  </si>
  <si>
    <t>Second Grip/Best Grip</t>
  </si>
  <si>
    <t>Production Assistants</t>
  </si>
  <si>
    <t>Props Buyer(s)</t>
  </si>
  <si>
    <t>Electrician(s)</t>
  </si>
  <si>
    <t>Special Equipment Operator(s)</t>
  </si>
  <si>
    <t>Secretary</t>
  </si>
  <si>
    <t xml:space="preserve">Digital Imaging Technicians (DIT/DUT/DMT)
</t>
  </si>
  <si>
    <t xml:space="preserve">Steadicam Operator
</t>
  </si>
  <si>
    <t xml:space="preserve">22.45
</t>
  </si>
  <si>
    <t>Generator Operator</t>
  </si>
  <si>
    <t xml:space="preserve">24.60
</t>
  </si>
  <si>
    <t xml:space="preserve">31.89
</t>
  </si>
  <si>
    <t>Special crew outfitting: Parkas, wet suits, etc.</t>
  </si>
  <si>
    <t xml:space="preserve">32.89
</t>
  </si>
  <si>
    <t>Production cars:</t>
  </si>
  <si>
    <t>Gas/diesel</t>
  </si>
  <si>
    <t>Hybrids</t>
  </si>
  <si>
    <t>EVs</t>
  </si>
  <si>
    <t xml:space="preserve">Transfers/Work print
</t>
  </si>
  <si>
    <t xml:space="preserve">72.89
</t>
  </si>
  <si>
    <t xml:space="preserve">37.89
</t>
  </si>
  <si>
    <t xml:space="preserve">38.89
</t>
  </si>
  <si>
    <t xml:space="preserve">39.89
</t>
  </si>
  <si>
    <t xml:space="preserve">30.89
</t>
  </si>
  <si>
    <t xml:space="preserve">61.89
</t>
  </si>
  <si>
    <t xml:space="preserve">Sustainability/Waste Management
</t>
  </si>
  <si>
    <t xml:space="preserve">Repairs/Cleaning
</t>
  </si>
  <si>
    <t>Trucks/Vans:</t>
  </si>
  <si>
    <t>Buses:</t>
  </si>
  <si>
    <t>EV charging</t>
  </si>
  <si>
    <t>Special support vehicles (boats, snowmobiles, lodgings, etc.):</t>
  </si>
  <si>
    <t>Sustainability/Waste Management/Storage</t>
  </si>
  <si>
    <t>Generator(s):</t>
  </si>
  <si>
    <t>Gas/diesel generator</t>
  </si>
  <si>
    <t>Green generator</t>
  </si>
  <si>
    <t>Sustainability/Waste Management</t>
  </si>
  <si>
    <t>EV charging/Fuel:</t>
  </si>
  <si>
    <t xml:space="preserve">Green Certification/Accreditation
</t>
  </si>
  <si>
    <t xml:space="preserve">Sustainability/Green Advisor
</t>
  </si>
  <si>
    <t xml:space="preserve">14.80
</t>
  </si>
  <si>
    <t xml:space="preserve">35.80
</t>
  </si>
  <si>
    <t>AQTIS</t>
  </si>
  <si>
    <t xml:space="preserve">Mileage allowance
</t>
  </si>
  <si>
    <t xml:space="preserve">41.89
</t>
  </si>
  <si>
    <t xml:space="preserve">12.85
</t>
  </si>
  <si>
    <t>WSDRF/FDRCMO (Quebec only)</t>
  </si>
  <si>
    <t>CLS/CNT (Quebec)</t>
  </si>
  <si>
    <t>WSDRF/FDRCMO (Quebec)</t>
  </si>
  <si>
    <t>Video stock</t>
  </si>
  <si>
    <r>
      <t xml:space="preserve">Consultants, </t>
    </r>
    <r>
      <rPr>
        <sz val="9"/>
        <rFont val="Geneva"/>
      </rPr>
      <t xml:space="preserve">e.g. Story, Sensitivity, EDI
</t>
    </r>
  </si>
  <si>
    <r>
      <rPr>
        <sz val="9"/>
        <rFont val="Geneva"/>
      </rPr>
      <t xml:space="preserve">Story editor(s)
</t>
    </r>
  </si>
  <si>
    <r>
      <rPr>
        <sz val="9"/>
        <rFont val="Geneva"/>
      </rPr>
      <t>Research/Rights acquisition (Searches/Clearances)</t>
    </r>
  </si>
  <si>
    <r>
      <t>Script reproduction</t>
    </r>
    <r>
      <rPr>
        <sz val="9"/>
        <rFont val="Geneva"/>
      </rPr>
      <t>/Digital distribution</t>
    </r>
  </si>
  <si>
    <r>
      <t>Preliminary breakdown/Budget</t>
    </r>
    <r>
      <rPr>
        <sz val="9"/>
        <rFont val="Geneva"/>
      </rPr>
      <t>/Timing</t>
    </r>
  </si>
  <si>
    <r>
      <rPr>
        <sz val="9"/>
        <rFont val="Geneva"/>
      </rPr>
      <t xml:space="preserve">Voice/Off-camera Performers
</t>
    </r>
  </si>
  <si>
    <r>
      <t>Bookkeeper/</t>
    </r>
    <r>
      <rPr>
        <sz val="9"/>
        <rFont val="Geneva"/>
      </rPr>
      <t xml:space="preserve">Accounting Clerk(s)
</t>
    </r>
  </si>
  <si>
    <r>
      <rPr>
        <sz val="9"/>
        <rFont val="Geneva"/>
      </rPr>
      <t xml:space="preserve">Local Resource Persons
</t>
    </r>
  </si>
  <si>
    <r>
      <t xml:space="preserve">Interpreter </t>
    </r>
    <r>
      <rPr>
        <sz val="9"/>
        <rFont val="Geneva"/>
      </rPr>
      <t xml:space="preserve">- ASL or foreign language
</t>
    </r>
  </si>
  <si>
    <r>
      <rPr>
        <sz val="9"/>
        <rFont val="Geneva"/>
      </rPr>
      <t>Key Scenic Painter/Artist</t>
    </r>
  </si>
  <si>
    <r>
      <t xml:space="preserve">Key Props (formerly </t>
    </r>
    <r>
      <rPr>
        <sz val="9"/>
        <rFont val="Geneva"/>
      </rPr>
      <t>Property Master)</t>
    </r>
  </si>
  <si>
    <r>
      <rPr>
        <sz val="9"/>
        <rFont val="Geneva"/>
      </rPr>
      <t xml:space="preserve">Assistant Key Props
</t>
    </r>
  </si>
  <si>
    <r>
      <rPr>
        <sz val="9"/>
        <rFont val="Geneva"/>
      </rPr>
      <t>On Set Props Person</t>
    </r>
  </si>
  <si>
    <r>
      <rPr>
        <sz val="9"/>
        <rFont val="Geneva"/>
      </rPr>
      <t>Key Wardrobe/Set Supervisor</t>
    </r>
  </si>
  <si>
    <r>
      <t xml:space="preserve">Assistant </t>
    </r>
    <r>
      <rPr>
        <sz val="9"/>
        <rFont val="Geneva"/>
      </rPr>
      <t>Costumer</t>
    </r>
  </si>
  <si>
    <r>
      <rPr>
        <sz val="9"/>
        <rFont val="Geneva"/>
      </rPr>
      <t xml:space="preserve">Key Makeup Artist
</t>
    </r>
  </si>
  <si>
    <r>
      <rPr>
        <sz val="9"/>
        <rFont val="Geneva"/>
      </rPr>
      <t>Key Hairstylist</t>
    </r>
  </si>
  <si>
    <r>
      <t xml:space="preserve">Video </t>
    </r>
    <r>
      <rPr>
        <sz val="9"/>
        <rFont val="Geneva"/>
      </rPr>
      <t>Operator(s)</t>
    </r>
  </si>
  <si>
    <r>
      <t xml:space="preserve">1st Assistant </t>
    </r>
    <r>
      <rPr>
        <sz val="9"/>
        <rFont val="Geneva"/>
      </rPr>
      <t>Camera</t>
    </r>
  </si>
  <si>
    <r>
      <t xml:space="preserve">2nd Assistant </t>
    </r>
    <r>
      <rPr>
        <sz val="9"/>
        <rFont val="Geneva"/>
      </rPr>
      <t>Camera</t>
    </r>
  </si>
  <si>
    <r>
      <rPr>
        <sz val="9"/>
        <rFont val="Geneva"/>
      </rPr>
      <t>Camera Trainee(s)</t>
    </r>
  </si>
  <si>
    <r>
      <t xml:space="preserve">Additional 1st Assistant </t>
    </r>
    <r>
      <rPr>
        <sz val="9"/>
        <rFont val="Geneva"/>
      </rPr>
      <t xml:space="preserve">Camera
</t>
    </r>
  </si>
  <si>
    <r>
      <t xml:space="preserve">Additional 2nd Assistant </t>
    </r>
    <r>
      <rPr>
        <sz val="9"/>
        <rFont val="Geneva"/>
      </rPr>
      <t xml:space="preserve">Camera
</t>
    </r>
  </si>
  <si>
    <r>
      <t>Key Lighting Technician/</t>
    </r>
    <r>
      <rPr>
        <sz val="9"/>
        <rFont val="Geneva"/>
      </rPr>
      <t>Gaffer</t>
    </r>
  </si>
  <si>
    <r>
      <t xml:space="preserve">Second Electric/Best Electric (formerly </t>
    </r>
    <r>
      <rPr>
        <sz val="9"/>
        <rFont val="Geneva"/>
      </rPr>
      <t xml:space="preserve">Best Boy) 
</t>
    </r>
  </si>
  <si>
    <r>
      <rPr>
        <sz val="9"/>
        <rFont val="Geneva"/>
      </rPr>
      <t>Electrician Dailies</t>
    </r>
  </si>
  <si>
    <r>
      <rPr>
        <sz val="9"/>
        <rFont val="Geneva"/>
      </rPr>
      <t>Grip Dailies</t>
    </r>
  </si>
  <si>
    <r>
      <t xml:space="preserve">Cable </t>
    </r>
    <r>
      <rPr>
        <sz val="9"/>
        <rFont val="Geneva"/>
      </rPr>
      <t>Puller</t>
    </r>
  </si>
  <si>
    <r>
      <rPr>
        <sz val="9"/>
        <rFont val="Geneva"/>
      </rPr>
      <t>Transport Coordinator</t>
    </r>
  </si>
  <si>
    <r>
      <rPr>
        <sz val="9"/>
        <rFont val="Geneva"/>
      </rPr>
      <t>Transport Captain</t>
    </r>
  </si>
  <si>
    <r>
      <t>Pension plans: CPP, QPP/RRQ (</t>
    </r>
    <r>
      <rPr>
        <sz val="9"/>
        <rFont val="Geneva"/>
      </rPr>
      <t>Quebec)</t>
    </r>
  </si>
  <si>
    <r>
      <t>QPIP/RQAP (</t>
    </r>
    <r>
      <rPr>
        <sz val="9"/>
        <rFont val="Geneva"/>
      </rPr>
      <t>Quebec)</t>
    </r>
  </si>
  <si>
    <r>
      <t>Workers Compensation/</t>
    </r>
    <r>
      <rPr>
        <sz val="9"/>
        <rFont val="Geneva"/>
      </rPr>
      <t>CNESST</t>
    </r>
  </si>
  <si>
    <r>
      <t>Heating/Electricity</t>
    </r>
    <r>
      <rPr>
        <sz val="9"/>
        <rFont val="Geneva"/>
      </rPr>
      <t xml:space="preserve">
</t>
    </r>
  </si>
  <si>
    <r>
      <t xml:space="preserve">Office furniture </t>
    </r>
    <r>
      <rPr>
        <sz val="9"/>
        <rFont val="Geneva"/>
      </rPr>
      <t xml:space="preserve">- Rentals/Purchases
</t>
    </r>
  </si>
  <si>
    <r>
      <t>Office equipment -</t>
    </r>
    <r>
      <rPr>
        <sz val="9"/>
        <rFont val="Geneva"/>
      </rPr>
      <t xml:space="preserve"> Rentals/Purchases
</t>
    </r>
  </si>
  <si>
    <r>
      <rPr>
        <sz val="9"/>
        <rFont val="Geneva"/>
      </rPr>
      <t xml:space="preserve">Digital distribution/Photocopy
</t>
    </r>
  </si>
  <si>
    <r>
      <t>Telephone/</t>
    </r>
    <r>
      <rPr>
        <sz val="9"/>
        <rFont val="Geneva"/>
      </rPr>
      <t xml:space="preserve">Mobile
</t>
    </r>
  </si>
  <si>
    <r>
      <t>Computer services/Rentals</t>
    </r>
    <r>
      <rPr>
        <sz val="9"/>
        <rFont val="Geneva"/>
      </rPr>
      <t xml:space="preserve">/Software
</t>
    </r>
  </si>
  <si>
    <r>
      <rPr>
        <sz val="9"/>
        <rFont val="Geneva"/>
      </rPr>
      <t xml:space="preserve">Office Catering
</t>
    </r>
  </si>
  <si>
    <r>
      <t>Security</t>
    </r>
    <r>
      <rPr>
        <sz val="9"/>
        <rFont val="Geneva"/>
      </rPr>
      <t xml:space="preserve"> System/Personnel
</t>
    </r>
  </si>
  <si>
    <t>City permits</t>
  </si>
  <si>
    <r>
      <t>Location scouting/</t>
    </r>
    <r>
      <rPr>
        <sz val="9"/>
        <rFont val="Geneva"/>
      </rPr>
      <t xml:space="preserve">Digital library research
</t>
    </r>
  </si>
  <si>
    <r>
      <t>Site power</t>
    </r>
    <r>
      <rPr>
        <sz val="9"/>
        <rFont val="Geneva"/>
      </rPr>
      <t xml:space="preserve">/Grid access
</t>
    </r>
  </si>
  <si>
    <r>
      <t>Police</t>
    </r>
    <r>
      <rPr>
        <sz val="9"/>
        <rFont val="Geneva"/>
      </rPr>
      <t xml:space="preserve">/Fire services
</t>
    </r>
  </si>
  <si>
    <r>
      <rPr>
        <sz val="9"/>
        <rFont val="Geneva"/>
      </rPr>
      <t>Unit equipment, e.g. Tables/Chairs</t>
    </r>
  </si>
  <si>
    <r>
      <t>First aid</t>
    </r>
    <r>
      <rPr>
        <sz val="9"/>
        <rFont val="Geneva"/>
      </rPr>
      <t xml:space="preserve">/Health &amp; Safety supplies
</t>
    </r>
  </si>
  <si>
    <r>
      <t>Public relations</t>
    </r>
    <r>
      <rPr>
        <sz val="9"/>
        <rFont val="Geneva"/>
      </rPr>
      <t xml:space="preserve">/Community relations 
</t>
    </r>
  </si>
  <si>
    <r>
      <rPr>
        <sz val="9"/>
        <rFont val="Geneva"/>
      </rPr>
      <t xml:space="preserve">Transfers (taxis/limousines)
</t>
    </r>
  </si>
  <si>
    <r>
      <rPr>
        <sz val="9"/>
        <rFont val="Geneva"/>
      </rPr>
      <t>Overweight baggage</t>
    </r>
  </si>
  <si>
    <t>Motor homes (dressing rooms, offices, etc):</t>
  </si>
  <si>
    <t>Cars for cast members:</t>
  </si>
  <si>
    <r>
      <rPr>
        <sz val="9"/>
        <rFont val="Geneva"/>
      </rPr>
      <t>EV charging/Fuel:</t>
    </r>
  </si>
  <si>
    <r>
      <t>Taxis/</t>
    </r>
    <r>
      <rPr>
        <sz val="9"/>
        <rFont val="Geneva"/>
      </rPr>
      <t xml:space="preserve">Rideshare/Shuttle
</t>
    </r>
  </si>
  <si>
    <r>
      <t xml:space="preserve">Carpentry </t>
    </r>
    <r>
      <rPr>
        <sz val="9"/>
        <rFont val="Geneva"/>
      </rPr>
      <t xml:space="preserve">equipment rentals
</t>
    </r>
  </si>
  <si>
    <r>
      <t xml:space="preserve">Paint </t>
    </r>
    <r>
      <rPr>
        <sz val="9"/>
        <rFont val="Geneva"/>
      </rPr>
      <t xml:space="preserve">equipment rentals
</t>
    </r>
  </si>
  <si>
    <r>
      <rPr>
        <sz val="9"/>
        <rFont val="Geneva"/>
      </rPr>
      <t xml:space="preserve">Green Screen/Backdrop/Cyclorama
</t>
    </r>
  </si>
  <si>
    <r>
      <rPr>
        <sz val="9"/>
        <rFont val="Geneva"/>
      </rPr>
      <t xml:space="preserve">Memory cards/Prints/Processing
</t>
    </r>
  </si>
  <si>
    <r>
      <t xml:space="preserve">Stunt </t>
    </r>
    <r>
      <rPr>
        <sz val="9"/>
        <rFont val="Geneva"/>
      </rPr>
      <t xml:space="preserve">rentals and purchases
</t>
    </r>
  </si>
  <si>
    <r>
      <rPr>
        <sz val="9"/>
        <rFont val="Geneva"/>
      </rPr>
      <t xml:space="preserve">Firearms and armaments/Permits/Fees
</t>
    </r>
  </si>
  <si>
    <r>
      <t>Shipping/</t>
    </r>
    <r>
      <rPr>
        <sz val="9"/>
        <rFont val="Geneva"/>
      </rPr>
      <t xml:space="preserve">Customs/Brokerage
</t>
    </r>
  </si>
  <si>
    <r>
      <t xml:space="preserve">Wigs/Hairpieces </t>
    </r>
    <r>
      <rPr>
        <sz val="9"/>
        <rFont val="Geneva"/>
      </rPr>
      <t xml:space="preserve">rentals/purchases
</t>
    </r>
  </si>
  <si>
    <r>
      <t>Video</t>
    </r>
    <r>
      <rPr>
        <sz val="9"/>
        <rFont val="Geneva"/>
      </rPr>
      <t xml:space="preserve"> Assist Equipment, e.g. DIT
</t>
    </r>
  </si>
  <si>
    <r>
      <t>Steadi</t>
    </r>
    <r>
      <rPr>
        <sz val="9"/>
        <rFont val="Geneva"/>
      </rPr>
      <t xml:space="preserve">cam
</t>
    </r>
  </si>
  <si>
    <r>
      <t>Stock</t>
    </r>
    <r>
      <rPr>
        <sz val="9"/>
        <rFont val="Geneva"/>
      </rPr>
      <t xml:space="preserve">/Hard Drives
</t>
    </r>
  </si>
  <si>
    <t>VIDEO STOCK</t>
  </si>
  <si>
    <r>
      <t xml:space="preserve">Audio </t>
    </r>
    <r>
      <rPr>
        <sz val="9"/>
        <rFont val="Geneva"/>
      </rPr>
      <t>FX</t>
    </r>
  </si>
  <si>
    <r>
      <rPr>
        <sz val="9"/>
        <rFont val="Geneva"/>
      </rPr>
      <t xml:space="preserve">Digital dailies/Viewing copies
</t>
    </r>
  </si>
  <si>
    <t>TOTAL –  VIDEO STOCK</t>
  </si>
  <si>
    <r>
      <t xml:space="preserve">Continuity/Production </t>
    </r>
    <r>
      <rPr>
        <sz val="9"/>
        <rFont val="Geneva"/>
      </rPr>
      <t xml:space="preserve">stills
</t>
    </r>
  </si>
  <si>
    <r>
      <t xml:space="preserve">Texture and Mapping </t>
    </r>
    <r>
      <rPr>
        <sz val="9"/>
        <rFont val="Geneva"/>
      </rPr>
      <t xml:space="preserve">Artists
</t>
    </r>
  </si>
  <si>
    <r>
      <t>3D library/</t>
    </r>
    <r>
      <rPr>
        <sz val="9"/>
        <rFont val="Geneva"/>
      </rPr>
      <t xml:space="preserve">Digital library
</t>
    </r>
  </si>
  <si>
    <r>
      <rPr>
        <sz val="9"/>
        <rFont val="Geneva"/>
      </rPr>
      <t xml:space="preserve">Trainee Assistant Editor(s)
</t>
    </r>
  </si>
  <si>
    <r>
      <t>ADR Supervisor</t>
    </r>
    <r>
      <rPr>
        <sz val="9"/>
        <rFont val="Geneva"/>
      </rPr>
      <t xml:space="preserve"> (post production)
</t>
    </r>
  </si>
  <si>
    <r>
      <t xml:space="preserve">Other </t>
    </r>
    <r>
      <rPr>
        <sz val="9"/>
        <rFont val="Geneva"/>
      </rPr>
      <t xml:space="preserve">Post Production Labour
</t>
    </r>
  </si>
  <si>
    <r>
      <t>Theatrical Release</t>
    </r>
    <r>
      <rPr>
        <sz val="9"/>
        <rFont val="Geneva"/>
      </rPr>
      <t>/DCP</t>
    </r>
  </si>
  <si>
    <r>
      <rPr>
        <sz val="9"/>
        <rFont val="Geneva"/>
      </rPr>
      <t xml:space="preserve">Blu-rays/DVDs
</t>
    </r>
  </si>
  <si>
    <r>
      <rPr>
        <sz val="9"/>
        <rFont val="Geneva"/>
      </rPr>
      <t xml:space="preserve">Photo processing and prints
</t>
    </r>
  </si>
  <si>
    <r>
      <rPr>
        <sz val="9"/>
        <rFont val="Geneva"/>
      </rPr>
      <t xml:space="preserve">Digital Distribution/DVDs/Blu-rays
</t>
    </r>
  </si>
  <si>
    <r>
      <t>Corporate overhead</t>
    </r>
    <r>
      <rPr>
        <sz val="9"/>
        <rFont val="Geneva"/>
      </rPr>
      <t xml:space="preserve"> (Administrative costs)
</t>
    </r>
  </si>
  <si>
    <t xml:space="preserve">Consultants, e.g. Culture, Climate, Accessibility
</t>
  </si>
  <si>
    <t>Advisor(s), e.g. Technical, EDI, Accessibility, Community</t>
  </si>
  <si>
    <t>DGC/CQGCR</t>
  </si>
  <si>
    <t xml:space="preserve">Translator/Interpreter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</si>
</sst>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3">
    <font>
      <sz val="9"/>
      <name val="Geneva"/>
    </font>
    <font>
      <sz val="10"/>
      <name val="Geneva"/>
      <family val="2"/>
    </font>
    <font>
      <sz val="9"/>
      <name val="Geneva"/>
    </font>
    <font>
      <b/>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b/>
      <sz val="11"/>
      <name val="Calibri"/>
      <family val="2"/>
      <scheme val="minor"/>
    </font>
    <font>
      <sz val="9"/>
      <name val="Calibri"/>
      <family val="2"/>
      <scheme val="minor"/>
    </font>
    <font>
      <i/>
      <sz val="9"/>
      <name val="Geneva"/>
    </font>
    <font>
      <b/>
      <sz val="9"/>
      <name val="Geneva"/>
    </font>
    <font>
      <sz val="9"/>
      <color rgb="FFFF0000"/>
      <name val="Geneva"/>
    </font>
    <font>
      <sz val="11"/>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E1"/>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op>
      <bottom/>
      <diagonal/>
    </border>
    <border>
      <left/>
      <right/>
      <top style="thin">
        <color theme="0"/>
      </top>
      <bottom/>
      <diagonal/>
    </border>
    <border>
      <left style="thin">
        <color indexed="64"/>
      </left>
      <right style="thin">
        <color indexed="64"/>
      </right>
      <top style="thin">
        <color theme="0" tint="-0.14996795556505021"/>
      </top>
      <bottom style="thin">
        <color indexed="64"/>
      </bottom>
      <diagonal/>
    </border>
  </borders>
  <cellStyleXfs count="3">
    <xf numFmtId="0" fontId="0" fillId="0" borderId="0"/>
    <xf numFmtId="40" fontId="1" fillId="0" borderId="0" applyFont="0" applyFill="0" applyBorder="0" applyAlignment="0" applyProtection="0"/>
    <xf numFmtId="9" fontId="2" fillId="0" borderId="0" applyFont="0" applyFill="0" applyBorder="0" applyAlignment="0" applyProtection="0"/>
  </cellStyleXfs>
  <cellXfs count="375">
    <xf numFmtId="0" fontId="0" fillId="0" borderId="0" xfId="0"/>
    <xf numFmtId="165" fontId="5" fillId="0" borderId="0" xfId="0" applyNumberFormat="1" applyFont="1"/>
    <xf numFmtId="0" fontId="5" fillId="0" borderId="0" xfId="0" applyFont="1"/>
    <xf numFmtId="165" fontId="5" fillId="0" borderId="0" xfId="0" applyNumberFormat="1" applyFont="1" applyAlignment="1">
      <alignment horizontal="right"/>
    </xf>
    <xf numFmtId="0" fontId="5" fillId="0" borderId="0" xfId="0" applyFont="1" applyProtection="1">
      <protection locked="0"/>
    </xf>
    <xf numFmtId="0" fontId="5" fillId="0" borderId="0" xfId="0" applyFont="1" applyAlignment="1" applyProtection="1">
      <alignment horizontal="center"/>
      <protection locked="0"/>
    </xf>
    <xf numFmtId="2" fontId="5" fillId="0" borderId="0" xfId="0" applyNumberFormat="1" applyFont="1" applyProtection="1">
      <protection locked="0"/>
    </xf>
    <xf numFmtId="0" fontId="5" fillId="0" borderId="4" xfId="0" applyFont="1" applyBorder="1" applyAlignment="1" applyProtection="1">
      <alignment horizontal="center"/>
    </xf>
    <xf numFmtId="0" fontId="6" fillId="0" borderId="4" xfId="0" applyFont="1" applyBorder="1" applyAlignment="1" applyProtection="1">
      <alignment horizontal="center"/>
    </xf>
    <xf numFmtId="0" fontId="7" fillId="3" borderId="10" xfId="0" applyFont="1" applyFill="1" applyBorder="1" applyAlignment="1" applyProtection="1">
      <alignment horizontal="center" vertical="center"/>
    </xf>
    <xf numFmtId="2" fontId="7" fillId="3" borderId="11" xfId="0" applyNumberFormat="1" applyFont="1" applyFill="1" applyBorder="1" applyAlignment="1" applyProtection="1">
      <alignment horizontal="center" vertical="center"/>
    </xf>
    <xf numFmtId="165" fontId="5" fillId="0" borderId="4" xfId="0" applyNumberFormat="1" applyFont="1" applyBorder="1" applyAlignment="1" applyProtection="1">
      <alignment horizontal="center"/>
    </xf>
    <xf numFmtId="0" fontId="7" fillId="4" borderId="10" xfId="0" applyFont="1" applyFill="1" applyBorder="1" applyAlignment="1" applyProtection="1">
      <alignment horizontal="center"/>
    </xf>
    <xf numFmtId="2" fontId="5" fillId="0" borderId="4" xfId="0" applyNumberFormat="1" applyFont="1" applyBorder="1" applyAlignment="1" applyProtection="1">
      <alignment horizontal="center"/>
    </xf>
    <xf numFmtId="0" fontId="7" fillId="4" borderId="9" xfId="0" applyFont="1" applyFill="1" applyBorder="1" applyAlignment="1" applyProtection="1">
      <alignment horizontal="center"/>
    </xf>
    <xf numFmtId="0" fontId="5" fillId="5" borderId="4" xfId="0" applyFont="1" applyFill="1" applyBorder="1" applyAlignment="1" applyProtection="1">
      <alignment horizontal="center"/>
    </xf>
    <xf numFmtId="0" fontId="7" fillId="5" borderId="4" xfId="0" applyFont="1" applyFill="1" applyBorder="1" applyAlignment="1" applyProtection="1">
      <alignment horizontal="center"/>
    </xf>
    <xf numFmtId="0" fontId="7" fillId="4" borderId="1" xfId="0" applyFont="1" applyFill="1" applyBorder="1" applyAlignment="1" applyProtection="1">
      <alignment horizontal="center"/>
    </xf>
    <xf numFmtId="0" fontId="7" fillId="4" borderId="3" xfId="0" applyFont="1" applyFill="1" applyBorder="1" applyAlignment="1" applyProtection="1">
      <alignment horizontal="center"/>
    </xf>
    <xf numFmtId="0" fontId="5" fillId="4" borderId="10" xfId="0" applyFont="1" applyFill="1" applyBorder="1" applyAlignment="1" applyProtection="1">
      <alignment horizontal="center"/>
    </xf>
    <xf numFmtId="0" fontId="5" fillId="0" borderId="5" xfId="0" applyFont="1" applyBorder="1" applyAlignment="1" applyProtection="1">
      <alignment horizontal="center"/>
    </xf>
    <xf numFmtId="0" fontId="7" fillId="4" borderId="2" xfId="0" applyFont="1" applyFill="1" applyBorder="1" applyAlignment="1" applyProtection="1">
      <alignment horizontal="center"/>
    </xf>
    <xf numFmtId="0" fontId="7" fillId="4" borderId="0" xfId="0" applyFont="1" applyFill="1" applyBorder="1" applyAlignment="1" applyProtection="1">
      <alignment horizontal="center"/>
    </xf>
    <xf numFmtId="0" fontId="7" fillId="5" borderId="10" xfId="0" applyFont="1" applyFill="1" applyBorder="1" applyAlignment="1" applyProtection="1">
      <alignment horizontal="center"/>
    </xf>
    <xf numFmtId="0" fontId="7" fillId="5" borderId="9" xfId="0" applyFont="1" applyFill="1" applyBorder="1" applyAlignment="1" applyProtection="1">
      <alignment horizontal="center"/>
    </xf>
    <xf numFmtId="0" fontId="7" fillId="4" borderId="9" xfId="0" applyFont="1" applyFill="1" applyBorder="1" applyAlignment="1" applyProtection="1">
      <alignment horizontal="center" vertical="center"/>
    </xf>
    <xf numFmtId="165" fontId="3" fillId="0" borderId="0" xfId="0" applyNumberFormat="1" applyFont="1"/>
    <xf numFmtId="3" fontId="5" fillId="0" borderId="12" xfId="0" applyNumberFormat="1" applyFont="1" applyBorder="1" applyAlignment="1" applyProtection="1">
      <alignment horizontal="right"/>
    </xf>
    <xf numFmtId="3" fontId="7" fillId="0" borderId="14" xfId="0" applyNumberFormat="1" applyFont="1" applyBorder="1" applyProtection="1"/>
    <xf numFmtId="3" fontId="5" fillId="5" borderId="12" xfId="0" applyNumberFormat="1" applyFont="1" applyFill="1" applyBorder="1" applyProtection="1"/>
    <xf numFmtId="3" fontId="5" fillId="0" borderId="12" xfId="0" applyNumberFormat="1" applyFont="1" applyBorder="1" applyProtection="1"/>
    <xf numFmtId="3" fontId="5" fillId="0" borderId="13" xfId="0" applyNumberFormat="1" applyFont="1" applyBorder="1" applyProtection="1"/>
    <xf numFmtId="3" fontId="7" fillId="0" borderId="14" xfId="0" applyNumberFormat="1" applyFont="1" applyBorder="1" applyAlignment="1" applyProtection="1">
      <alignment vertical="center"/>
    </xf>
    <xf numFmtId="2" fontId="5" fillId="7" borderId="5" xfId="0" applyNumberFormat="1" applyFont="1" applyFill="1" applyBorder="1" applyAlignment="1" applyProtection="1">
      <alignment horizontal="center"/>
      <protection locked="0"/>
    </xf>
    <xf numFmtId="0" fontId="5" fillId="7" borderId="5" xfId="0" applyFont="1" applyFill="1" applyBorder="1" applyProtection="1">
      <protection locked="0"/>
    </xf>
    <xf numFmtId="0" fontId="5" fillId="7" borderId="5" xfId="0" applyFont="1" applyFill="1" applyBorder="1" applyAlignment="1" applyProtection="1">
      <alignment horizontal="center"/>
      <protection locked="0"/>
    </xf>
    <xf numFmtId="2" fontId="5" fillId="7" borderId="5" xfId="0" applyNumberFormat="1" applyFont="1" applyFill="1" applyBorder="1" applyProtection="1">
      <protection locked="0"/>
    </xf>
    <xf numFmtId="165" fontId="8" fillId="0" borderId="0" xfId="0" applyNumberFormat="1" applyFont="1"/>
    <xf numFmtId="0" fontId="8" fillId="0" borderId="0" xfId="0" applyFont="1" applyAlignment="1">
      <alignment horizontal="right"/>
    </xf>
    <xf numFmtId="0" fontId="8" fillId="0" borderId="0" xfId="0" applyFont="1"/>
    <xf numFmtId="0" fontId="8" fillId="7" borderId="5" xfId="0" applyFont="1" applyFill="1" applyBorder="1"/>
    <xf numFmtId="165" fontId="8" fillId="0" borderId="0" xfId="0" applyNumberFormat="1" applyFont="1" applyAlignment="1">
      <alignment horizontal="right"/>
    </xf>
    <xf numFmtId="0" fontId="8" fillId="7" borderId="9" xfId="0" applyFont="1" applyFill="1" applyBorder="1"/>
    <xf numFmtId="0" fontId="7" fillId="3" borderId="11" xfId="0" applyFont="1" applyFill="1" applyBorder="1" applyAlignment="1" applyProtection="1">
      <alignment horizontal="center" vertical="center"/>
    </xf>
    <xf numFmtId="3" fontId="7" fillId="5" borderId="11" xfId="0" applyNumberFormat="1" applyFont="1" applyFill="1" applyBorder="1" applyAlignment="1" applyProtection="1">
      <alignment horizontal="center"/>
    </xf>
    <xf numFmtId="0" fontId="7" fillId="5" borderId="11" xfId="0" applyFont="1" applyFill="1" applyBorder="1" applyAlignment="1" applyProtection="1">
      <alignment horizontal="center"/>
    </xf>
    <xf numFmtId="0" fontId="5" fillId="0" borderId="0" xfId="0" applyFont="1" applyBorder="1"/>
    <xf numFmtId="0" fontId="5" fillId="0" borderId="11" xfId="0" applyFont="1" applyBorder="1" applyAlignment="1" applyProtection="1">
      <alignment horizontal="center"/>
    </xf>
    <xf numFmtId="3" fontId="5" fillId="0" borderId="11" xfId="0" applyNumberFormat="1" applyFont="1" applyBorder="1" applyAlignment="1" applyProtection="1">
      <alignment horizontal="right"/>
    </xf>
    <xf numFmtId="0" fontId="6" fillId="0" borderId="11" xfId="0" applyFont="1" applyBorder="1" applyAlignment="1" applyProtection="1">
      <alignment horizontal="center"/>
    </xf>
    <xf numFmtId="0" fontId="7" fillId="4" borderId="11" xfId="0" applyFont="1" applyFill="1" applyBorder="1" applyAlignment="1" applyProtection="1">
      <alignment horizontal="center"/>
    </xf>
    <xf numFmtId="3" fontId="7" fillId="0" borderId="11" xfId="0" applyNumberFormat="1" applyFont="1" applyBorder="1" applyProtection="1"/>
    <xf numFmtId="0" fontId="7" fillId="5" borderId="25" xfId="0" applyFont="1" applyFill="1" applyBorder="1" applyAlignment="1" applyProtection="1">
      <alignment horizontal="center"/>
    </xf>
    <xf numFmtId="0" fontId="7" fillId="5" borderId="26" xfId="0" applyFont="1" applyFill="1" applyBorder="1" applyAlignment="1" applyProtection="1">
      <alignment horizontal="center" wrapText="1"/>
    </xf>
    <xf numFmtId="0" fontId="7" fillId="5" borderId="11" xfId="0" applyFont="1" applyFill="1" applyBorder="1" applyAlignment="1" applyProtection="1">
      <alignment horizontal="center" wrapText="1"/>
    </xf>
    <xf numFmtId="2" fontId="5" fillId="0" borderId="11" xfId="0" applyNumberFormat="1" applyFont="1" applyBorder="1" applyAlignment="1" applyProtection="1">
      <alignment horizontal="center"/>
    </xf>
    <xf numFmtId="3" fontId="5" fillId="0" borderId="11" xfId="0" applyNumberFormat="1" applyFont="1" applyBorder="1" applyProtection="1"/>
    <xf numFmtId="0" fontId="0" fillId="0" borderId="10" xfId="0" applyFont="1" applyFill="1" applyBorder="1" applyAlignment="1" applyProtection="1">
      <alignment vertical="top" wrapText="1"/>
      <protection locked="0"/>
    </xf>
    <xf numFmtId="0" fontId="9" fillId="0" borderId="3" xfId="0" applyFont="1" applyFill="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0" fillId="0" borderId="23" xfId="0" applyFont="1" applyFill="1" applyBorder="1" applyAlignment="1" applyProtection="1">
      <alignment wrapText="1"/>
      <protection locked="0"/>
    </xf>
    <xf numFmtId="165" fontId="10" fillId="0" borderId="0" xfId="0" applyNumberFormat="1" applyFont="1" applyAlignment="1">
      <alignment horizontal="right"/>
    </xf>
    <xf numFmtId="0" fontId="10" fillId="0" borderId="5" xfId="0" applyFont="1" applyFill="1" applyBorder="1" applyProtection="1">
      <protection locked="0"/>
    </xf>
    <xf numFmtId="0" fontId="0" fillId="0" borderId="11" xfId="0" applyFont="1" applyFill="1" applyBorder="1" applyAlignment="1" applyProtection="1">
      <alignment vertical="top" wrapText="1"/>
      <protection locked="0"/>
    </xf>
    <xf numFmtId="0" fontId="0" fillId="0" borderId="4" xfId="0" applyFont="1" applyFill="1" applyBorder="1" applyAlignment="1" applyProtection="1">
      <alignment vertical="top" wrapText="1"/>
      <protection locked="0"/>
    </xf>
    <xf numFmtId="0" fontId="10" fillId="0" borderId="0" xfId="0" applyFont="1" applyFill="1" applyBorder="1" applyProtection="1">
      <protection locked="0"/>
    </xf>
    <xf numFmtId="3" fontId="7" fillId="5" borderId="12" xfId="0" applyNumberFormat="1" applyFont="1" applyFill="1" applyBorder="1" applyAlignment="1" applyProtection="1">
      <alignment horizontal="center"/>
    </xf>
    <xf numFmtId="0" fontId="10" fillId="0" borderId="5" xfId="0" applyFont="1" applyBorder="1" applyAlignment="1">
      <alignment horizontal="left"/>
    </xf>
    <xf numFmtId="3" fontId="0" fillId="0" borderId="0" xfId="0" applyNumberFormat="1" applyFont="1" applyAlignment="1">
      <alignment horizontal="center"/>
    </xf>
    <xf numFmtId="0" fontId="0" fillId="0" borderId="0" xfId="0" applyNumberFormat="1" applyFont="1" applyAlignment="1">
      <alignment horizontal="right"/>
    </xf>
    <xf numFmtId="0" fontId="0" fillId="0" borderId="0" xfId="0" applyFont="1" applyFill="1"/>
    <xf numFmtId="165" fontId="0" fillId="0" borderId="0" xfId="0" applyNumberFormat="1" applyFont="1" applyAlignment="1">
      <alignment horizontal="center" vertical="top"/>
    </xf>
    <xf numFmtId="0" fontId="0" fillId="0" borderId="5" xfId="0" applyFont="1" applyBorder="1" applyAlignment="1">
      <alignment horizontal="left"/>
    </xf>
    <xf numFmtId="3" fontId="0" fillId="0" borderId="0" xfId="0" applyNumberFormat="1" applyFont="1" applyAlignment="1">
      <alignment horizontal="center" vertical="center"/>
    </xf>
    <xf numFmtId="0" fontId="0" fillId="0" borderId="0" xfId="0" applyNumberFormat="1" applyFont="1" applyAlignment="1">
      <alignment horizontal="right" vertical="center"/>
    </xf>
    <xf numFmtId="165" fontId="0" fillId="0" borderId="0" xfId="0" applyNumberFormat="1" applyFont="1" applyFill="1" applyAlignment="1">
      <alignment horizontal="center" vertical="top"/>
    </xf>
    <xf numFmtId="0" fontId="0" fillId="0" borderId="0" xfId="0" applyFont="1" applyAlignment="1">
      <alignment vertical="top"/>
    </xf>
    <xf numFmtId="165" fontId="10" fillId="0" borderId="5" xfId="0" applyNumberFormat="1" applyFont="1" applyFill="1" applyBorder="1" applyAlignment="1" applyProtection="1">
      <alignment horizontal="center"/>
      <protection locked="0"/>
    </xf>
    <xf numFmtId="0" fontId="10" fillId="0" borderId="5" xfId="0" applyFont="1" applyFill="1" applyBorder="1" applyAlignment="1" applyProtection="1">
      <alignment vertical="center" wrapText="1"/>
      <protection locked="0"/>
    </xf>
    <xf numFmtId="2" fontId="10" fillId="0" borderId="5" xfId="0" applyNumberFormat="1" applyFont="1" applyFill="1" applyBorder="1" applyProtection="1">
      <protection locked="0"/>
    </xf>
    <xf numFmtId="2" fontId="10" fillId="6" borderId="4" xfId="0" applyNumberFormat="1" applyFont="1" applyFill="1" applyBorder="1" applyAlignment="1" applyProtection="1">
      <alignment horizontal="center"/>
      <protection locked="0"/>
    </xf>
    <xf numFmtId="0" fontId="10" fillId="6" borderId="4" xfId="0" applyFont="1" applyFill="1" applyBorder="1" applyAlignment="1" applyProtection="1">
      <protection locked="0"/>
    </xf>
    <xf numFmtId="0" fontId="10" fillId="6" borderId="5" xfId="0" applyFont="1" applyFill="1" applyBorder="1" applyAlignment="1" applyProtection="1">
      <alignment horizontal="center"/>
      <protection locked="0"/>
    </xf>
    <xf numFmtId="2" fontId="10" fillId="6" borderId="5" xfId="0" applyNumberFormat="1" applyFont="1" applyFill="1" applyBorder="1" applyAlignment="1" applyProtection="1">
      <alignment horizontal="center"/>
      <protection locked="0"/>
    </xf>
    <xf numFmtId="2" fontId="10" fillId="6" borderId="6" xfId="0" applyNumberFormat="1" applyFont="1" applyFill="1" applyBorder="1" applyAlignment="1" applyProtection="1">
      <alignment horizontal="center"/>
      <protection locked="0"/>
    </xf>
    <xf numFmtId="2" fontId="10" fillId="6" borderId="12" xfId="0" applyNumberFormat="1" applyFont="1" applyFill="1" applyBorder="1" applyAlignment="1" applyProtection="1">
      <alignment horizontal="center"/>
      <protection locked="0"/>
    </xf>
    <xf numFmtId="165" fontId="0" fillId="0" borderId="11" xfId="0" applyNumberFormat="1" applyFont="1" applyFill="1" applyBorder="1" applyAlignment="1" applyProtection="1">
      <alignment horizontal="center" wrapText="1"/>
      <protection locked="0"/>
    </xf>
    <xf numFmtId="0" fontId="0" fillId="0" borderId="0" xfId="0" applyFont="1" applyFill="1" applyBorder="1" applyAlignment="1" applyProtection="1">
      <alignment wrapText="1"/>
      <protection locked="0"/>
    </xf>
    <xf numFmtId="2" fontId="0" fillId="0" borderId="0" xfId="0" applyNumberFormat="1" applyFont="1" applyFill="1" applyBorder="1" applyProtection="1">
      <protection locked="0"/>
    </xf>
    <xf numFmtId="2" fontId="0" fillId="0" borderId="9" xfId="0" applyNumberFormat="1" applyFont="1" applyFill="1" applyBorder="1" applyProtection="1">
      <protection locked="0"/>
    </xf>
    <xf numFmtId="2" fontId="0" fillId="0" borderId="15" xfId="0" applyNumberFormat="1" applyFont="1" applyFill="1" applyBorder="1" applyProtection="1">
      <protection locked="0"/>
    </xf>
    <xf numFmtId="38" fontId="0" fillId="7" borderId="11" xfId="1" applyNumberFormat="1" applyFont="1" applyFill="1" applyBorder="1" applyAlignment="1" applyProtection="1">
      <alignment vertical="center"/>
    </xf>
    <xf numFmtId="0" fontId="0" fillId="0" borderId="2" xfId="0" applyFont="1" applyFill="1" applyBorder="1" applyAlignment="1" applyProtection="1">
      <alignment wrapText="1"/>
      <protection locked="0"/>
    </xf>
    <xf numFmtId="2" fontId="0" fillId="0" borderId="2" xfId="0" applyNumberFormat="1" applyFont="1" applyFill="1" applyBorder="1" applyProtection="1">
      <protection locked="0"/>
    </xf>
    <xf numFmtId="2" fontId="0" fillId="0" borderId="5" xfId="0" applyNumberFormat="1" applyFont="1" applyFill="1" applyBorder="1" applyProtection="1">
      <protection locked="0"/>
    </xf>
    <xf numFmtId="2" fontId="0" fillId="0" borderId="8" xfId="0" applyNumberFormat="1" applyFont="1" applyFill="1" applyBorder="1" applyProtection="1">
      <protection locked="0"/>
    </xf>
    <xf numFmtId="165" fontId="10" fillId="6" borderId="16" xfId="0" applyNumberFormat="1" applyFont="1" applyFill="1" applyBorder="1" applyAlignment="1" applyProtection="1">
      <alignment horizontal="center" vertical="center" wrapText="1"/>
      <protection locked="0"/>
    </xf>
    <xf numFmtId="0" fontId="10" fillId="6" borderId="2" xfId="0" applyFont="1" applyFill="1" applyBorder="1" applyAlignment="1" applyProtection="1">
      <alignment vertical="center" wrapText="1"/>
      <protection locked="0"/>
    </xf>
    <xf numFmtId="2" fontId="10" fillId="6" borderId="2" xfId="0" applyNumberFormat="1" applyFont="1" applyFill="1" applyBorder="1" applyAlignment="1" applyProtection="1">
      <alignment vertical="center"/>
      <protection locked="0"/>
    </xf>
    <xf numFmtId="2" fontId="10" fillId="6" borderId="0" xfId="0" applyNumberFormat="1" applyFont="1" applyFill="1" applyBorder="1" applyAlignment="1" applyProtection="1">
      <alignment vertical="center"/>
      <protection locked="0"/>
    </xf>
    <xf numFmtId="2" fontId="10" fillId="6" borderId="8" xfId="0" applyNumberFormat="1" applyFont="1" applyFill="1" applyBorder="1" applyAlignment="1" applyProtection="1">
      <alignment vertical="center"/>
      <protection locked="0"/>
    </xf>
    <xf numFmtId="0" fontId="0" fillId="0" borderId="0" xfId="0" applyFont="1" applyFill="1" applyAlignment="1">
      <alignment vertical="center"/>
    </xf>
    <xf numFmtId="2" fontId="0" fillId="0" borderId="2" xfId="0" applyNumberFormat="1" applyFont="1" applyFill="1" applyBorder="1" applyAlignment="1" applyProtection="1">
      <alignment horizontal="center"/>
      <protection locked="0"/>
    </xf>
    <xf numFmtId="0" fontId="0" fillId="0" borderId="2" xfId="0" applyFont="1" applyFill="1" applyBorder="1" applyProtection="1">
      <protection locked="0"/>
    </xf>
    <xf numFmtId="38" fontId="0" fillId="0" borderId="2" xfId="1" applyNumberFormat="1" applyFont="1" applyFill="1" applyBorder="1" applyProtection="1">
      <protection locked="0"/>
    </xf>
    <xf numFmtId="38" fontId="10" fillId="0" borderId="5" xfId="1" applyNumberFormat="1" applyFont="1" applyFill="1" applyBorder="1" applyProtection="1">
      <protection locked="0"/>
    </xf>
    <xf numFmtId="3" fontId="10" fillId="6" borderId="11" xfId="0" quotePrefix="1" applyNumberFormat="1" applyFont="1" applyFill="1" applyBorder="1" applyAlignment="1">
      <alignment horizontal="center" vertical="center"/>
    </xf>
    <xf numFmtId="3" fontId="10" fillId="6" borderId="11" xfId="0" applyNumberFormat="1" applyFont="1" applyFill="1" applyBorder="1" applyAlignment="1">
      <alignment horizontal="center" vertical="center"/>
    </xf>
    <xf numFmtId="4" fontId="10" fillId="6" borderId="11" xfId="0" applyNumberFormat="1" applyFont="1" applyFill="1" applyBorder="1" applyAlignment="1">
      <alignment horizontal="center" vertical="center"/>
    </xf>
    <xf numFmtId="38" fontId="10" fillId="6" borderId="12" xfId="1" applyNumberFormat="1" applyFont="1" applyFill="1" applyBorder="1" applyAlignment="1" applyProtection="1">
      <alignment horizontal="center"/>
      <protection locked="0"/>
    </xf>
    <xf numFmtId="0" fontId="0" fillId="7" borderId="11" xfId="0" applyNumberFormat="1" applyFont="1" applyFill="1" applyBorder="1" applyAlignment="1">
      <alignment horizontal="center" vertical="center"/>
    </xf>
    <xf numFmtId="3" fontId="0" fillId="7" borderId="11" xfId="0" applyNumberFormat="1" applyFont="1" applyFill="1" applyBorder="1" applyAlignment="1">
      <alignment horizontal="center" vertical="center"/>
    </xf>
    <xf numFmtId="4" fontId="0" fillId="7" borderId="11" xfId="0" applyNumberFormat="1" applyFont="1" applyFill="1" applyBorder="1" applyAlignment="1">
      <alignment vertical="center"/>
    </xf>
    <xf numFmtId="38" fontId="0" fillId="0" borderId="11" xfId="1" applyNumberFormat="1" applyFont="1" applyFill="1" applyBorder="1" applyAlignment="1" applyProtection="1">
      <alignment vertical="center"/>
      <protection locked="0"/>
    </xf>
    <xf numFmtId="0" fontId="0" fillId="0" borderId="1" xfId="0" applyFont="1" applyFill="1" applyBorder="1" applyAlignment="1" applyProtection="1">
      <alignment vertical="top" wrapText="1"/>
      <protection locked="0"/>
    </xf>
    <xf numFmtId="0" fontId="0" fillId="0" borderId="8" xfId="0" applyFont="1" applyFill="1" applyBorder="1" applyAlignment="1" applyProtection="1">
      <alignment wrapText="1"/>
      <protection locked="0"/>
    </xf>
    <xf numFmtId="2" fontId="0" fillId="7" borderId="11" xfId="0" applyNumberFormat="1" applyFont="1" applyFill="1" applyBorder="1" applyAlignment="1">
      <alignment horizontal="center" vertical="center"/>
    </xf>
    <xf numFmtId="3" fontId="0" fillId="0" borderId="11" xfId="0" quotePrefix="1" applyNumberFormat="1" applyFont="1" applyFill="1" applyBorder="1" applyAlignment="1">
      <alignment horizontal="center" vertical="center"/>
    </xf>
    <xf numFmtId="3" fontId="0" fillId="0" borderId="11" xfId="0" applyNumberFormat="1" applyFont="1" applyFill="1" applyBorder="1" applyAlignment="1">
      <alignment vertical="center"/>
    </xf>
    <xf numFmtId="165" fontId="10" fillId="6" borderId="11" xfId="0" applyNumberFormat="1" applyFont="1" applyFill="1" applyBorder="1" applyAlignment="1" applyProtection="1">
      <alignment horizontal="center" vertical="center" wrapText="1"/>
      <protection locked="0"/>
    </xf>
    <xf numFmtId="0" fontId="10" fillId="6" borderId="10" xfId="0" applyFont="1" applyFill="1" applyBorder="1" applyAlignment="1" applyProtection="1">
      <alignment vertical="center" wrapText="1"/>
      <protection locked="0"/>
    </xf>
    <xf numFmtId="0" fontId="10" fillId="6" borderId="9" xfId="0" applyFont="1" applyFill="1" applyBorder="1" applyAlignment="1" applyProtection="1">
      <alignment vertical="center" wrapText="1"/>
      <protection locked="0"/>
    </xf>
    <xf numFmtId="2" fontId="10" fillId="6" borderId="9" xfId="0" applyNumberFormat="1" applyFont="1" applyFill="1" applyBorder="1" applyAlignment="1" applyProtection="1">
      <alignment vertical="center"/>
      <protection locked="0"/>
    </xf>
    <xf numFmtId="2" fontId="10" fillId="6" borderId="15" xfId="0" applyNumberFormat="1" applyFont="1" applyFill="1" applyBorder="1" applyAlignment="1" applyProtection="1">
      <alignment vertical="center"/>
      <protection locked="0"/>
    </xf>
    <xf numFmtId="38" fontId="10" fillId="0" borderId="11" xfId="1" applyNumberFormat="1" applyFont="1" applyFill="1" applyBorder="1" applyAlignment="1" applyProtection="1">
      <alignment vertical="center"/>
      <protection locked="0"/>
    </xf>
    <xf numFmtId="2" fontId="0" fillId="0" borderId="0" xfId="0" applyNumberFormat="1" applyFont="1" applyFill="1" applyBorder="1" applyAlignment="1" applyProtection="1">
      <alignment horizontal="center"/>
      <protection locked="0"/>
    </xf>
    <xf numFmtId="0" fontId="0" fillId="0" borderId="0" xfId="0" applyFont="1" applyFill="1" applyBorder="1" applyProtection="1">
      <protection locked="0"/>
    </xf>
    <xf numFmtId="38" fontId="0" fillId="0" borderId="0" xfId="1" applyNumberFormat="1" applyFont="1" applyFill="1" applyBorder="1" applyProtection="1">
      <protection locked="0"/>
    </xf>
    <xf numFmtId="2" fontId="10" fillId="0" borderId="0" xfId="0" applyNumberFormat="1" applyFont="1" applyFill="1" applyBorder="1" applyProtection="1">
      <protection locked="0"/>
    </xf>
    <xf numFmtId="0" fontId="10" fillId="6" borderId="10" xfId="0" applyFont="1" applyFill="1" applyBorder="1" applyAlignment="1" applyProtection="1">
      <protection locked="0"/>
    </xf>
    <xf numFmtId="3" fontId="10" fillId="6" borderId="9" xfId="0" quotePrefix="1" applyNumberFormat="1" applyFont="1" applyFill="1" applyBorder="1" applyAlignment="1">
      <alignment horizontal="center" vertical="center"/>
    </xf>
    <xf numFmtId="3" fontId="10" fillId="6" borderId="9" xfId="0" applyNumberFormat="1" applyFont="1" applyFill="1" applyBorder="1" applyAlignment="1">
      <alignment horizontal="center" vertical="center"/>
    </xf>
    <xf numFmtId="4" fontId="10" fillId="6" borderId="15" xfId="0" applyNumberFormat="1" applyFont="1" applyFill="1" applyBorder="1" applyAlignment="1">
      <alignment horizontal="center" vertical="center"/>
    </xf>
    <xf numFmtId="38" fontId="10" fillId="6" borderId="6" xfId="1" applyNumberFormat="1" applyFont="1" applyFill="1" applyBorder="1" applyAlignment="1" applyProtection="1">
      <alignment horizontal="center"/>
      <protection locked="0"/>
    </xf>
    <xf numFmtId="0" fontId="0" fillId="0" borderId="3" xfId="0" applyFont="1" applyFill="1" applyBorder="1" applyAlignment="1" applyProtection="1">
      <alignment vertical="top" wrapText="1"/>
      <protection locked="0"/>
    </xf>
    <xf numFmtId="165" fontId="0" fillId="0" borderId="1" xfId="0" applyNumberFormat="1" applyFont="1" applyFill="1" applyBorder="1" applyAlignment="1" applyProtection="1">
      <alignment horizontal="center" vertical="top" wrapText="1"/>
      <protection locked="0"/>
    </xf>
    <xf numFmtId="0" fontId="0" fillId="0" borderId="9" xfId="0" applyFont="1" applyFill="1" applyBorder="1" applyProtection="1">
      <protection locked="0"/>
    </xf>
    <xf numFmtId="3" fontId="0" fillId="7" borderId="11" xfId="0" applyNumberFormat="1" applyFont="1" applyFill="1" applyBorder="1" applyAlignment="1">
      <alignment vertical="center"/>
    </xf>
    <xf numFmtId="0" fontId="0" fillId="0" borderId="9" xfId="0" applyFont="1" applyFill="1" applyBorder="1" applyAlignment="1" applyProtection="1">
      <alignment wrapText="1"/>
      <protection locked="0"/>
    </xf>
    <xf numFmtId="165" fontId="10" fillId="6" borderId="10" xfId="0" applyNumberFormat="1" applyFont="1" applyFill="1" applyBorder="1" applyAlignment="1" applyProtection="1">
      <alignment horizontal="center" vertical="center" wrapText="1"/>
      <protection locked="0"/>
    </xf>
    <xf numFmtId="0" fontId="10" fillId="6" borderId="9" xfId="0" applyFont="1" applyFill="1" applyBorder="1" applyAlignment="1" applyProtection="1">
      <alignment vertical="center"/>
      <protection locked="0"/>
    </xf>
    <xf numFmtId="2" fontId="0" fillId="6" borderId="9" xfId="0" applyNumberFormat="1" applyFont="1" applyFill="1" applyBorder="1" applyAlignment="1" applyProtection="1">
      <alignment vertical="center"/>
      <protection locked="0"/>
    </xf>
    <xf numFmtId="2" fontId="0" fillId="6" borderId="15" xfId="0" applyNumberFormat="1" applyFont="1" applyFill="1" applyBorder="1" applyAlignment="1" applyProtection="1">
      <alignment vertical="center"/>
      <protection locked="0"/>
    </xf>
    <xf numFmtId="38" fontId="10" fillId="0" borderId="15" xfId="1" applyNumberFormat="1" applyFont="1" applyFill="1" applyBorder="1" applyAlignment="1" applyProtection="1">
      <alignment vertical="center"/>
      <protection locked="0"/>
    </xf>
    <xf numFmtId="164" fontId="10" fillId="0" borderId="0" xfId="0" applyNumberFormat="1" applyFont="1" applyFill="1" applyBorder="1" applyAlignment="1" applyProtection="1">
      <alignment horizontal="center" wrapText="1"/>
      <protection locked="0"/>
    </xf>
    <xf numFmtId="0" fontId="10" fillId="0" borderId="0" xfId="0" applyFont="1" applyFill="1" applyBorder="1" applyAlignment="1" applyProtection="1">
      <alignment wrapText="1"/>
      <protection locked="0"/>
    </xf>
    <xf numFmtId="38" fontId="10" fillId="0" borderId="0" xfId="1" applyNumberFormat="1" applyFont="1" applyFill="1" applyBorder="1" applyProtection="1">
      <protection locked="0"/>
    </xf>
    <xf numFmtId="0" fontId="0" fillId="0" borderId="0" xfId="0" applyFont="1" applyFill="1" applyBorder="1"/>
    <xf numFmtId="0" fontId="0" fillId="0" borderId="11" xfId="0" applyFont="1" applyFill="1" applyBorder="1" applyAlignment="1" applyProtection="1">
      <alignment wrapText="1"/>
      <protection locked="0"/>
    </xf>
    <xf numFmtId="165" fontId="0" fillId="0" borderId="11" xfId="0" applyNumberFormat="1" applyFont="1" applyFill="1" applyBorder="1" applyAlignment="1" applyProtection="1">
      <alignment horizontal="center" vertical="top" wrapText="1"/>
      <protection locked="0"/>
    </xf>
    <xf numFmtId="165" fontId="10" fillId="6" borderId="11" xfId="0" applyNumberFormat="1" applyFont="1" applyFill="1" applyBorder="1" applyAlignment="1" applyProtection="1">
      <alignment horizontal="center" vertical="center"/>
      <protection locked="0"/>
    </xf>
    <xf numFmtId="0" fontId="10" fillId="6" borderId="10" xfId="0" applyFont="1" applyFill="1" applyBorder="1" applyAlignment="1" applyProtection="1">
      <alignment vertical="center"/>
      <protection locked="0"/>
    </xf>
    <xf numFmtId="0" fontId="0" fillId="0" borderId="0" xfId="0" applyFont="1" applyFill="1" applyBorder="1" applyAlignment="1" applyProtection="1">
      <alignment horizontal="center"/>
      <protection locked="0"/>
    </xf>
    <xf numFmtId="165" fontId="10" fillId="0" borderId="0" xfId="0" applyNumberFormat="1" applyFont="1" applyFill="1" applyBorder="1" applyAlignment="1" applyProtection="1">
      <alignment horizontal="center"/>
      <protection locked="0"/>
    </xf>
    <xf numFmtId="2" fontId="10" fillId="6" borderId="11" xfId="0" applyNumberFormat="1" applyFont="1" applyFill="1" applyBorder="1" applyAlignment="1" applyProtection="1">
      <alignment horizontal="center"/>
      <protection locked="0"/>
    </xf>
    <xf numFmtId="0" fontId="10" fillId="6" borderId="11" xfId="0" applyFont="1" applyFill="1" applyBorder="1" applyAlignment="1" applyProtection="1">
      <protection locked="0"/>
    </xf>
    <xf numFmtId="38" fontId="10" fillId="6" borderId="11" xfId="1" applyNumberFormat="1" applyFont="1" applyFill="1" applyBorder="1" applyAlignment="1" applyProtection="1">
      <alignment horizontal="center"/>
      <protection locked="0"/>
    </xf>
    <xf numFmtId="0" fontId="0" fillId="0" borderId="8" xfId="0" applyFont="1" applyFill="1" applyBorder="1" applyProtection="1">
      <protection locked="0"/>
    </xf>
    <xf numFmtId="165" fontId="10" fillId="6" borderId="10" xfId="0" applyNumberFormat="1" applyFont="1" applyFill="1" applyBorder="1" applyAlignment="1" applyProtection="1">
      <alignment horizontal="center" vertical="center"/>
      <protection locked="0"/>
    </xf>
    <xf numFmtId="0" fontId="0" fillId="0" borderId="10" xfId="0" applyFont="1" applyFill="1" applyBorder="1" applyAlignment="1" applyProtection="1">
      <alignment horizontal="center" wrapText="1"/>
      <protection locked="0"/>
    </xf>
    <xf numFmtId="2" fontId="0" fillId="0" borderId="10" xfId="0" applyNumberFormat="1" applyFont="1" applyFill="1" applyBorder="1" applyAlignment="1" applyProtection="1">
      <alignment horizontal="center" wrapText="1"/>
      <protection locked="0"/>
    </xf>
    <xf numFmtId="2" fontId="0" fillId="0" borderId="4" xfId="0" applyNumberFormat="1" applyFont="1" applyFill="1" applyBorder="1" applyAlignment="1" applyProtection="1">
      <alignment horizontal="center" wrapText="1"/>
      <protection locked="0"/>
    </xf>
    <xf numFmtId="2" fontId="0" fillId="0" borderId="11" xfId="0" applyNumberFormat="1" applyFont="1" applyFill="1" applyBorder="1" applyAlignment="1" applyProtection="1">
      <alignment horizontal="center" wrapText="1"/>
      <protection locked="0"/>
    </xf>
    <xf numFmtId="0" fontId="0" fillId="0" borderId="11" xfId="0" applyFont="1" applyFill="1" applyBorder="1" applyAlignment="1" applyProtection="1">
      <alignment horizontal="center" wrapText="1"/>
      <protection locked="0"/>
    </xf>
    <xf numFmtId="0" fontId="0" fillId="0" borderId="11" xfId="0" applyFont="1" applyFill="1" applyBorder="1" applyAlignment="1" applyProtection="1">
      <alignment horizontal="center" vertical="top" wrapText="1"/>
      <protection locked="0"/>
    </xf>
    <xf numFmtId="0" fontId="0" fillId="0" borderId="0" xfId="0" applyFont="1" applyFill="1" applyBorder="1" applyAlignment="1" applyProtection="1">
      <alignment vertical="top"/>
      <protection locked="0"/>
    </xf>
    <xf numFmtId="0" fontId="10" fillId="0" borderId="0" xfId="0" applyFont="1" applyFill="1" applyBorder="1" applyAlignment="1" applyProtection="1">
      <alignment vertical="top"/>
      <protection locked="0"/>
    </xf>
    <xf numFmtId="2" fontId="10" fillId="0" borderId="11" xfId="0" applyNumberFormat="1" applyFont="1" applyFill="1" applyBorder="1" applyAlignment="1" applyProtection="1">
      <alignment horizontal="center"/>
      <protection locked="0"/>
    </xf>
    <xf numFmtId="0" fontId="10" fillId="6" borderId="11" xfId="0" applyFont="1" applyFill="1" applyBorder="1" applyAlignment="1" applyProtection="1">
      <alignment vertical="top"/>
      <protection locked="0"/>
    </xf>
    <xf numFmtId="0" fontId="0" fillId="0" borderId="10" xfId="0" applyFont="1" applyFill="1" applyBorder="1" applyAlignment="1" applyProtection="1">
      <alignment horizontal="center" vertical="top" wrapText="1"/>
      <protection locked="0"/>
    </xf>
    <xf numFmtId="0" fontId="0" fillId="2" borderId="11" xfId="0" applyFont="1" applyFill="1" applyBorder="1" applyAlignment="1" applyProtection="1">
      <alignment vertical="top" wrapText="1"/>
      <protection locked="0"/>
    </xf>
    <xf numFmtId="165" fontId="10" fillId="0" borderId="10" xfId="0" applyNumberFormat="1"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9" xfId="0" applyFont="1" applyFill="1" applyBorder="1" applyAlignment="1" applyProtection="1">
      <alignment vertical="center"/>
      <protection locked="0"/>
    </xf>
    <xf numFmtId="2" fontId="0" fillId="0" borderId="9" xfId="0" applyNumberFormat="1" applyFont="1" applyFill="1" applyBorder="1" applyAlignment="1" applyProtection="1">
      <alignment vertical="center"/>
      <protection locked="0"/>
    </xf>
    <xf numFmtId="0" fontId="0" fillId="0" borderId="0" xfId="0" applyFont="1" applyFill="1" applyAlignment="1"/>
    <xf numFmtId="3" fontId="10" fillId="6" borderId="15" xfId="0" applyNumberFormat="1" applyFont="1" applyFill="1" applyBorder="1" applyAlignment="1">
      <alignment horizontal="center" vertical="center"/>
    </xf>
    <xf numFmtId="0" fontId="0" fillId="0" borderId="16" xfId="0" applyFont="1" applyFill="1" applyBorder="1" applyAlignment="1" applyProtection="1">
      <alignment horizontal="center" vertical="top" wrapText="1"/>
      <protection locked="0"/>
    </xf>
    <xf numFmtId="2" fontId="0" fillId="0" borderId="0" xfId="0" applyNumberFormat="1" applyFont="1" applyFill="1" applyBorder="1" applyAlignment="1" applyProtection="1">
      <alignment vertical="top"/>
      <protection locked="0"/>
    </xf>
    <xf numFmtId="2" fontId="0" fillId="7" borderId="16" xfId="0" applyNumberFormat="1" applyFont="1" applyFill="1" applyBorder="1" applyProtection="1">
      <protection locked="0"/>
    </xf>
    <xf numFmtId="0" fontId="0" fillId="0" borderId="13" xfId="0" applyFont="1" applyFill="1" applyBorder="1" applyAlignment="1" applyProtection="1">
      <alignment horizontal="center" vertical="top" wrapText="1"/>
      <protection locked="0"/>
    </xf>
    <xf numFmtId="0" fontId="0" fillId="0" borderId="17" xfId="0" applyFont="1" applyFill="1" applyBorder="1" applyAlignment="1" applyProtection="1">
      <alignment vertical="top" wrapText="1"/>
      <protection locked="0"/>
    </xf>
    <xf numFmtId="0" fontId="0" fillId="0" borderId="18" xfId="0" applyFont="1" applyFill="1" applyBorder="1" applyAlignment="1" applyProtection="1">
      <alignment vertical="top"/>
      <protection locked="0"/>
    </xf>
    <xf numFmtId="2" fontId="0" fillId="0" borderId="18" xfId="0" applyNumberFormat="1" applyFont="1" applyFill="1" applyBorder="1" applyAlignment="1" applyProtection="1">
      <alignment vertical="top"/>
      <protection locked="0"/>
    </xf>
    <xf numFmtId="2" fontId="0" fillId="0" borderId="19" xfId="0" applyNumberFormat="1" applyFont="1" applyFill="1" applyBorder="1" applyAlignment="1" applyProtection="1">
      <alignment vertical="top"/>
      <protection locked="0"/>
    </xf>
    <xf numFmtId="2" fontId="0" fillId="7" borderId="13" xfId="0" applyNumberFormat="1" applyFont="1" applyFill="1" applyBorder="1" applyProtection="1">
      <protection locked="0"/>
    </xf>
    <xf numFmtId="0" fontId="0" fillId="0" borderId="20" xfId="0" applyFont="1" applyFill="1" applyBorder="1" applyAlignment="1" applyProtection="1">
      <alignment vertical="top" wrapText="1"/>
      <protection locked="0"/>
    </xf>
    <xf numFmtId="0" fontId="0" fillId="0" borderId="21" xfId="0" applyFont="1" applyFill="1" applyBorder="1" applyAlignment="1" applyProtection="1">
      <alignment vertical="top"/>
      <protection locked="0"/>
    </xf>
    <xf numFmtId="2" fontId="0" fillId="0" borderId="21" xfId="0" applyNumberFormat="1" applyFont="1" applyFill="1" applyBorder="1" applyAlignment="1" applyProtection="1">
      <alignment vertical="top"/>
      <protection locked="0"/>
    </xf>
    <xf numFmtId="2" fontId="0" fillId="0" borderId="22" xfId="0" applyNumberFormat="1" applyFont="1" applyFill="1" applyBorder="1" applyAlignment="1" applyProtection="1">
      <alignment vertical="top"/>
      <protection locked="0"/>
    </xf>
    <xf numFmtId="0" fontId="0" fillId="0" borderId="3" xfId="0" applyFont="1" applyFill="1" applyBorder="1" applyAlignment="1" applyProtection="1">
      <alignment horizontal="center" vertical="top" wrapText="1"/>
      <protection locked="0"/>
    </xf>
    <xf numFmtId="2" fontId="0" fillId="7" borderId="7" xfId="0" applyNumberFormat="1" applyFont="1" applyFill="1" applyBorder="1" applyProtection="1">
      <protection locked="0"/>
    </xf>
    <xf numFmtId="0" fontId="0" fillId="0" borderId="12" xfId="0" applyFont="1" applyFill="1" applyBorder="1" applyAlignment="1" applyProtection="1">
      <alignment horizontal="center" vertical="top" wrapText="1"/>
      <protection locked="0"/>
    </xf>
    <xf numFmtId="0" fontId="0" fillId="0" borderId="5" xfId="0" applyFont="1" applyFill="1" applyBorder="1" applyAlignment="1" applyProtection="1">
      <alignment vertical="top"/>
      <protection locked="0"/>
    </xf>
    <xf numFmtId="2" fontId="0" fillId="0" borderId="5" xfId="0" applyNumberFormat="1" applyFont="1" applyFill="1" applyBorder="1" applyAlignment="1" applyProtection="1">
      <alignment vertical="top"/>
      <protection locked="0"/>
    </xf>
    <xf numFmtId="2" fontId="0" fillId="0" borderId="6" xfId="0" applyNumberFormat="1" applyFont="1" applyFill="1" applyBorder="1" applyAlignment="1" applyProtection="1">
      <alignment vertical="top"/>
      <protection locked="0"/>
    </xf>
    <xf numFmtId="2" fontId="0" fillId="7" borderId="12" xfId="0" applyNumberFormat="1" applyFont="1" applyFill="1" applyBorder="1" applyProtection="1">
      <protection locked="0"/>
    </xf>
    <xf numFmtId="0" fontId="0" fillId="0" borderId="4" xfId="0" applyFont="1" applyFill="1" applyBorder="1" applyAlignment="1" applyProtection="1">
      <alignment horizontal="center" vertical="top" wrapText="1"/>
      <protection locked="0"/>
    </xf>
    <xf numFmtId="0" fontId="0" fillId="7" borderId="16" xfId="0" applyFont="1" applyFill="1" applyBorder="1" applyProtection="1">
      <protection locked="0"/>
    </xf>
    <xf numFmtId="0" fontId="0" fillId="7" borderId="16" xfId="0" applyFont="1" applyFill="1" applyBorder="1" applyAlignment="1" applyProtection="1">
      <alignment horizontal="center"/>
      <protection locked="0"/>
    </xf>
    <xf numFmtId="2" fontId="0" fillId="7" borderId="8" xfId="0" applyNumberFormat="1" applyFont="1" applyFill="1" applyBorder="1" applyProtection="1">
      <protection locked="0"/>
    </xf>
    <xf numFmtId="0" fontId="0" fillId="7" borderId="13" xfId="0" applyNumberFormat="1" applyFont="1" applyFill="1" applyBorder="1" applyAlignment="1">
      <alignment horizontal="center" vertical="center"/>
    </xf>
    <xf numFmtId="3" fontId="0" fillId="7" borderId="7" xfId="0" applyNumberFormat="1" applyFont="1" applyFill="1" applyBorder="1" applyAlignment="1">
      <alignment horizontal="center" vertical="center"/>
    </xf>
    <xf numFmtId="4" fontId="0" fillId="7" borderId="13" xfId="0" applyNumberFormat="1" applyFont="1" applyFill="1" applyBorder="1" applyAlignment="1">
      <alignment vertical="center"/>
    </xf>
    <xf numFmtId="0" fontId="0" fillId="7" borderId="12" xfId="0" applyNumberFormat="1" applyFont="1" applyFill="1" applyBorder="1" applyAlignment="1">
      <alignment horizontal="center" vertical="center"/>
    </xf>
    <xf numFmtId="3" fontId="0" fillId="7" borderId="6" xfId="0" applyNumberFormat="1" applyFont="1" applyFill="1" applyBorder="1" applyAlignment="1">
      <alignment horizontal="center" vertical="center"/>
    </xf>
    <xf numFmtId="4" fontId="0" fillId="7" borderId="12" xfId="0" applyNumberFormat="1" applyFont="1" applyFill="1" applyBorder="1" applyAlignment="1">
      <alignment vertical="center"/>
    </xf>
    <xf numFmtId="0" fontId="0" fillId="6" borderId="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protection locked="0"/>
    </xf>
    <xf numFmtId="2" fontId="0" fillId="0" borderId="3" xfId="0" applyNumberFormat="1" applyFont="1" applyFill="1" applyBorder="1" applyAlignment="1" applyProtection="1">
      <alignment horizontal="center" vertical="top" wrapText="1"/>
      <protection locked="0"/>
    </xf>
    <xf numFmtId="0" fontId="0" fillId="0" borderId="23" xfId="0" applyFont="1" applyFill="1" applyBorder="1" applyAlignment="1" applyProtection="1">
      <alignment vertical="top" wrapText="1"/>
      <protection locked="0"/>
    </xf>
    <xf numFmtId="2" fontId="0" fillId="0" borderId="4" xfId="0" applyNumberFormat="1" applyFont="1" applyFill="1" applyBorder="1" applyAlignment="1" applyProtection="1">
      <alignment horizontal="center" vertical="top" wrapText="1"/>
      <protection locked="0"/>
    </xf>
    <xf numFmtId="2" fontId="0" fillId="0" borderId="10" xfId="0" applyNumberFormat="1" applyFont="1" applyFill="1" applyBorder="1" applyAlignment="1" applyProtection="1">
      <alignment horizontal="center" vertical="top" wrapText="1"/>
      <protection locked="0"/>
    </xf>
    <xf numFmtId="2" fontId="10" fillId="0" borderId="0" xfId="0" applyNumberFormat="1" applyFont="1" applyFill="1" applyBorder="1" applyAlignment="1" applyProtection="1">
      <alignment horizontal="center"/>
      <protection locked="0"/>
    </xf>
    <xf numFmtId="38" fontId="10" fillId="0" borderId="0" xfId="1" applyNumberFormat="1" applyFont="1" applyFill="1" applyBorder="1" applyAlignment="1" applyProtection="1">
      <alignment horizontal="center"/>
      <protection locked="0"/>
    </xf>
    <xf numFmtId="0" fontId="0" fillId="2" borderId="10" xfId="0" applyFont="1" applyFill="1" applyBorder="1" applyAlignment="1" applyProtection="1">
      <alignment vertical="top" wrapText="1"/>
      <protection locked="0"/>
    </xf>
    <xf numFmtId="0" fontId="0" fillId="7" borderId="16" xfId="0" applyNumberFormat="1" applyFont="1" applyFill="1" applyBorder="1" applyAlignment="1">
      <alignment horizontal="center" vertical="center"/>
    </xf>
    <xf numFmtId="3" fontId="0" fillId="7" borderId="16" xfId="0" applyNumberFormat="1" applyFont="1" applyFill="1" applyBorder="1" applyAlignment="1">
      <alignment horizontal="center" vertical="center"/>
    </xf>
    <xf numFmtId="4" fontId="0" fillId="7" borderId="16" xfId="0" applyNumberFormat="1" applyFont="1" applyFill="1" applyBorder="1" applyAlignment="1">
      <alignment vertical="center"/>
    </xf>
    <xf numFmtId="2" fontId="0" fillId="0" borderId="1" xfId="0" applyNumberFormat="1" applyFont="1" applyFill="1" applyBorder="1" applyAlignment="1" applyProtection="1">
      <alignment horizontal="center" vertical="top" wrapText="1"/>
      <protection locked="0"/>
    </xf>
    <xf numFmtId="0" fontId="0" fillId="0" borderId="0" xfId="0" applyFont="1" applyFill="1" applyAlignment="1">
      <alignment vertical="top"/>
    </xf>
    <xf numFmtId="2" fontId="0" fillId="8" borderId="0" xfId="0" applyNumberFormat="1" applyFont="1" applyFill="1" applyBorder="1" applyAlignment="1" applyProtection="1">
      <alignment horizontal="center" vertical="top" wrapText="1"/>
      <protection locked="0"/>
    </xf>
    <xf numFmtId="0" fontId="0" fillId="8" borderId="0" xfId="0" applyFont="1" applyFill="1" applyBorder="1" applyAlignment="1" applyProtection="1">
      <alignment vertical="top" wrapText="1"/>
      <protection locked="0"/>
    </xf>
    <xf numFmtId="0" fontId="0" fillId="8" borderId="0" xfId="0" applyNumberFormat="1" applyFont="1" applyFill="1" applyBorder="1" applyAlignment="1">
      <alignment horizontal="center" vertical="center"/>
    </xf>
    <xf numFmtId="3" fontId="0" fillId="8" borderId="0" xfId="0" applyNumberFormat="1" applyFont="1" applyFill="1" applyBorder="1" applyAlignment="1">
      <alignment horizontal="center" vertical="center"/>
    </xf>
    <xf numFmtId="4" fontId="0" fillId="8" borderId="0" xfId="0" applyNumberFormat="1" applyFont="1" applyFill="1" applyBorder="1" applyAlignment="1">
      <alignment vertical="center"/>
    </xf>
    <xf numFmtId="38" fontId="0" fillId="8" borderId="0" xfId="1" applyNumberFormat="1" applyFont="1" applyFill="1" applyBorder="1" applyAlignment="1" applyProtection="1">
      <alignment vertical="center"/>
      <protection locked="0"/>
    </xf>
    <xf numFmtId="165"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2" fontId="0" fillId="0" borderId="0" xfId="0" applyNumberFormat="1" applyFont="1" applyFill="1" applyBorder="1" applyAlignment="1" applyProtection="1">
      <alignment vertical="center"/>
      <protection locked="0"/>
    </xf>
    <xf numFmtId="38" fontId="10" fillId="0" borderId="0" xfId="1" applyNumberFormat="1" applyFont="1" applyFill="1" applyBorder="1" applyAlignment="1" applyProtection="1">
      <alignment vertical="center"/>
      <protection locked="0"/>
    </xf>
    <xf numFmtId="2" fontId="0" fillId="0" borderId="11" xfId="0" applyNumberFormat="1" applyFont="1" applyFill="1" applyBorder="1" applyAlignment="1" applyProtection="1">
      <alignment horizontal="center" vertical="top" wrapText="1"/>
      <protection locked="0"/>
    </xf>
    <xf numFmtId="2" fontId="10" fillId="6" borderId="10" xfId="0" applyNumberFormat="1" applyFont="1" applyFill="1" applyBorder="1" applyAlignment="1" applyProtection="1">
      <alignment horizontal="center"/>
      <protection locked="0"/>
    </xf>
    <xf numFmtId="0" fontId="0" fillId="0" borderId="9" xfId="0" applyNumberFormat="1" applyFont="1" applyFill="1" applyBorder="1" applyAlignment="1">
      <alignment horizontal="center" vertical="center"/>
    </xf>
    <xf numFmtId="3" fontId="0" fillId="0" borderId="15" xfId="0" applyNumberFormat="1" applyFont="1" applyFill="1" applyBorder="1" applyAlignment="1">
      <alignment horizontal="center" vertical="center"/>
    </xf>
    <xf numFmtId="0" fontId="10" fillId="6" borderId="5" xfId="0" applyFont="1" applyFill="1" applyBorder="1" applyAlignment="1" applyProtection="1">
      <alignment vertical="center"/>
      <protection locked="0"/>
    </xf>
    <xf numFmtId="0" fontId="0" fillId="6" borderId="5" xfId="0" applyFont="1" applyFill="1" applyBorder="1" applyAlignment="1" applyProtection="1">
      <alignment horizontal="center" vertical="center"/>
      <protection locked="0"/>
    </xf>
    <xf numFmtId="2" fontId="0" fillId="6" borderId="5" xfId="0" applyNumberFormat="1" applyFont="1" applyFill="1" applyBorder="1" applyAlignment="1" applyProtection="1">
      <alignment vertical="center"/>
      <protection locked="0"/>
    </xf>
    <xf numFmtId="0" fontId="10" fillId="6" borderId="12" xfId="0" applyFont="1" applyFill="1" applyBorder="1" applyAlignment="1" applyProtection="1">
      <protection locked="0"/>
    </xf>
    <xf numFmtId="0" fontId="10" fillId="0" borderId="5" xfId="0" applyFont="1" applyFill="1" applyBorder="1" applyAlignment="1" applyProtection="1">
      <alignment horizontal="center"/>
      <protection locked="0"/>
    </xf>
    <xf numFmtId="0" fontId="0" fillId="0" borderId="1" xfId="0" applyFont="1" applyFill="1" applyBorder="1" applyAlignment="1" applyProtection="1">
      <alignment horizontal="center" vertical="top" wrapText="1"/>
      <protection locked="0"/>
    </xf>
    <xf numFmtId="2" fontId="10" fillId="0" borderId="0" xfId="0" applyNumberFormat="1" applyFont="1" applyFill="1" applyBorder="1" applyAlignment="1" applyProtection="1">
      <alignment horizontal="right"/>
      <protection locked="0"/>
    </xf>
    <xf numFmtId="2" fontId="0" fillId="0" borderId="1" xfId="0" applyNumberFormat="1" applyFont="1" applyFill="1" applyBorder="1" applyAlignment="1" applyProtection="1">
      <alignment horizontal="center" vertical="top"/>
      <protection locked="0"/>
    </xf>
    <xf numFmtId="2" fontId="0" fillId="0" borderId="3" xfId="0" applyNumberFormat="1" applyFont="1" applyFill="1" applyBorder="1" applyAlignment="1" applyProtection="1">
      <alignment horizontal="center" vertical="top"/>
      <protection locked="0"/>
    </xf>
    <xf numFmtId="2" fontId="0" fillId="0" borderId="4" xfId="0" applyNumberFormat="1" applyFont="1" applyFill="1" applyBorder="1" applyAlignment="1" applyProtection="1">
      <alignment horizontal="center" vertical="top"/>
      <protection locked="0"/>
    </xf>
    <xf numFmtId="38" fontId="10" fillId="6" borderId="15" xfId="1" applyNumberFormat="1" applyFont="1" applyFill="1" applyBorder="1" applyAlignment="1" applyProtection="1">
      <alignment horizontal="center"/>
      <protection locked="0"/>
    </xf>
    <xf numFmtId="38" fontId="0" fillId="7" borderId="7" xfId="1" applyNumberFormat="1" applyFont="1" applyFill="1" applyBorder="1" applyAlignment="1" applyProtection="1">
      <protection locked="0"/>
    </xf>
    <xf numFmtId="38" fontId="0" fillId="7" borderId="12" xfId="1" applyNumberFormat="1" applyFont="1" applyFill="1" applyBorder="1" applyAlignment="1" applyProtection="1">
      <protection locked="0"/>
    </xf>
    <xf numFmtId="0" fontId="0" fillId="0" borderId="18" xfId="0" applyFont="1" applyFill="1" applyBorder="1" applyProtection="1">
      <protection locked="0"/>
    </xf>
    <xf numFmtId="2" fontId="0" fillId="0" borderId="18" xfId="0" applyNumberFormat="1" applyFont="1" applyFill="1" applyBorder="1" applyProtection="1">
      <protection locked="0"/>
    </xf>
    <xf numFmtId="2" fontId="0" fillId="0" borderId="19" xfId="0" applyNumberFormat="1" applyFont="1" applyFill="1" applyBorder="1" applyProtection="1">
      <protection locked="0"/>
    </xf>
    <xf numFmtId="0" fontId="0" fillId="0" borderId="5" xfId="0" applyFont="1" applyFill="1" applyBorder="1" applyProtection="1">
      <protection locked="0"/>
    </xf>
    <xf numFmtId="2" fontId="0" fillId="0" borderId="6" xfId="0" applyNumberFormat="1" applyFont="1" applyFill="1" applyBorder="1" applyProtection="1">
      <protection locked="0"/>
    </xf>
    <xf numFmtId="38" fontId="10" fillId="0" borderId="11" xfId="1" applyNumberFormat="1" applyFont="1" applyFill="1" applyBorder="1" applyAlignment="1" applyProtection="1">
      <alignment horizontal="right" vertical="center"/>
      <protection locked="0"/>
    </xf>
    <xf numFmtId="166" fontId="0" fillId="0" borderId="10" xfId="2" applyNumberFormat="1" applyFont="1" applyFill="1" applyBorder="1" applyAlignment="1" applyProtection="1">
      <alignment horizontal="center" vertical="center"/>
      <protection locked="0"/>
    </xf>
    <xf numFmtId="0" fontId="10" fillId="0" borderId="15" xfId="0" applyFont="1" applyFill="1" applyBorder="1" applyAlignment="1" applyProtection="1">
      <alignment vertical="center"/>
      <protection locked="0"/>
    </xf>
    <xf numFmtId="0" fontId="0" fillId="0" borderId="0" xfId="0" applyFont="1" applyFill="1" applyBorder="1" applyAlignment="1" applyProtection="1">
      <alignment horizontal="center" wrapText="1"/>
      <protection locked="0"/>
    </xf>
    <xf numFmtId="0" fontId="10" fillId="0" borderId="9" xfId="0" applyFont="1" applyFill="1" applyBorder="1" applyProtection="1">
      <protection locked="0"/>
    </xf>
    <xf numFmtId="0" fontId="0" fillId="0" borderId="0" xfId="0" applyFont="1" applyFill="1" applyProtection="1">
      <protection locked="0"/>
    </xf>
    <xf numFmtId="2" fontId="0" fillId="0" borderId="0" xfId="0" applyNumberFormat="1" applyFont="1" applyFill="1" applyProtection="1">
      <protection locked="0"/>
    </xf>
    <xf numFmtId="2" fontId="0" fillId="0" borderId="0" xfId="0" quotePrefix="1" applyNumberFormat="1" applyFont="1" applyFill="1" applyProtection="1">
      <protection locked="0"/>
    </xf>
    <xf numFmtId="2" fontId="0" fillId="0" borderId="3" xfId="0" applyNumberFormat="1" applyFont="1" applyFill="1" applyBorder="1" applyProtection="1">
      <protection locked="0"/>
    </xf>
    <xf numFmtId="0" fontId="12" fillId="0" borderId="0" xfId="0" applyFont="1"/>
    <xf numFmtId="0" fontId="0" fillId="0" borderId="21" xfId="0" applyFont="1" applyFill="1" applyBorder="1" applyAlignment="1" applyProtection="1">
      <alignment vertical="top" wrapText="1"/>
      <protection locked="0"/>
    </xf>
    <xf numFmtId="0" fontId="0" fillId="0" borderId="22" xfId="0" applyFont="1" applyFill="1" applyBorder="1" applyAlignment="1" applyProtection="1">
      <alignment vertical="top" wrapText="1"/>
      <protection locked="0"/>
    </xf>
    <xf numFmtId="0" fontId="10" fillId="0" borderId="5" xfId="0" applyFont="1" applyFill="1" applyBorder="1" applyAlignment="1" applyProtection="1">
      <protection locked="0"/>
    </xf>
    <xf numFmtId="0" fontId="0" fillId="7" borderId="7" xfId="0" applyNumberFormat="1" applyFont="1" applyFill="1" applyBorder="1" applyAlignment="1">
      <alignment horizontal="center" vertical="center"/>
    </xf>
    <xf numFmtId="0" fontId="0" fillId="0" borderId="16" xfId="0" applyFont="1" applyFill="1" applyBorder="1" applyAlignment="1" applyProtection="1">
      <alignment vertical="top" wrapText="1"/>
      <protection locked="0"/>
    </xf>
    <xf numFmtId="0" fontId="0" fillId="7" borderId="6" xfId="0" applyNumberFormat="1" applyFont="1" applyFill="1" applyBorder="1" applyAlignment="1">
      <alignment horizontal="center" vertical="center"/>
    </xf>
    <xf numFmtId="2" fontId="0" fillId="0" borderId="12" xfId="0" applyNumberFormat="1" applyFont="1" applyFill="1" applyBorder="1" applyAlignment="1" applyProtection="1">
      <alignment horizontal="center" wrapText="1"/>
      <protection locked="0"/>
    </xf>
    <xf numFmtId="0" fontId="0" fillId="8" borderId="11" xfId="0" applyFont="1" applyFill="1" applyBorder="1" applyAlignment="1" applyProtection="1">
      <alignment vertical="top" wrapText="1"/>
      <protection locked="0"/>
    </xf>
    <xf numFmtId="0" fontId="10" fillId="6" borderId="10" xfId="0" applyFont="1" applyFill="1" applyBorder="1" applyAlignment="1" applyProtection="1">
      <alignment vertical="center"/>
      <protection locked="0"/>
    </xf>
    <xf numFmtId="0" fontId="10" fillId="6" borderId="9" xfId="0" applyFont="1" applyFill="1" applyBorder="1" applyAlignment="1" applyProtection="1">
      <alignment vertical="center"/>
      <protection locked="0"/>
    </xf>
    <xf numFmtId="2" fontId="0" fillId="0" borderId="16" xfId="0" applyNumberFormat="1" applyFont="1" applyFill="1" applyBorder="1" applyAlignment="1" applyProtection="1">
      <alignment horizontal="center" vertical="top" wrapText="1"/>
      <protection locked="0"/>
    </xf>
    <xf numFmtId="2" fontId="0" fillId="0" borderId="13" xfId="0" applyNumberFormat="1" applyFont="1" applyFill="1" applyBorder="1" applyAlignment="1" applyProtection="1">
      <alignment horizontal="center" vertical="top" wrapText="1"/>
      <protection locked="0"/>
    </xf>
    <xf numFmtId="2" fontId="0" fillId="0" borderId="12" xfId="0" applyNumberFormat="1" applyFont="1" applyFill="1" applyBorder="1" applyAlignment="1" applyProtection="1">
      <alignment horizontal="center" vertical="top" wrapText="1"/>
      <protection locked="0"/>
    </xf>
    <xf numFmtId="0" fontId="0" fillId="0" borderId="15" xfId="0" applyFont="1" applyFill="1" applyBorder="1" applyAlignment="1" applyProtection="1">
      <alignment wrapText="1"/>
      <protection locked="0"/>
    </xf>
    <xf numFmtId="0" fontId="0" fillId="0" borderId="12" xfId="0" applyFont="1" applyFill="1" applyBorder="1" applyAlignment="1" applyProtection="1">
      <alignment vertical="top" wrapText="1"/>
      <protection locked="0"/>
    </xf>
    <xf numFmtId="38" fontId="0" fillId="7" borderId="11" xfId="1" applyNumberFormat="1" applyFont="1" applyFill="1" applyBorder="1" applyAlignment="1" applyProtection="1">
      <alignment vertical="center"/>
      <protection locked="0"/>
    </xf>
    <xf numFmtId="38" fontId="10" fillId="0" borderId="11" xfId="1" applyNumberFormat="1" applyFont="1" applyFill="1" applyBorder="1" applyAlignment="1" applyProtection="1">
      <alignment vertical="center"/>
    </xf>
    <xf numFmtId="0" fontId="0" fillId="0" borderId="15" xfId="0" applyFont="1" applyFill="1" applyBorder="1" applyProtection="1">
      <protection locked="0"/>
    </xf>
    <xf numFmtId="0" fontId="0" fillId="0" borderId="11" xfId="0" applyFont="1" applyFill="1" applyBorder="1" applyAlignment="1" applyProtection="1">
      <alignment horizontal="left" vertical="top" wrapText="1"/>
      <protection locked="0"/>
    </xf>
    <xf numFmtId="0" fontId="0" fillId="0" borderId="11" xfId="0" applyFont="1" applyBorder="1" applyAlignment="1" applyProtection="1">
      <alignment vertical="top" wrapText="1"/>
      <protection locked="0"/>
    </xf>
    <xf numFmtId="2" fontId="0" fillId="0" borderId="11" xfId="0" applyNumberFormat="1" applyFont="1" applyFill="1" applyBorder="1" applyAlignment="1" applyProtection="1">
      <alignment vertical="top" wrapText="1"/>
      <protection locked="0"/>
    </xf>
    <xf numFmtId="0" fontId="0" fillId="8" borderId="11" xfId="0" applyFont="1" applyFill="1" applyBorder="1" applyAlignment="1" applyProtection="1">
      <alignment horizontal="center" vertical="top" wrapText="1"/>
      <protection locked="0"/>
    </xf>
    <xf numFmtId="0" fontId="0" fillId="0" borderId="17" xfId="0" applyFont="1" applyBorder="1" applyAlignment="1" applyProtection="1">
      <alignment vertical="top" wrapText="1"/>
      <protection locked="0"/>
    </xf>
    <xf numFmtId="3" fontId="0" fillId="7" borderId="13" xfId="0" applyNumberFormat="1" applyFont="1" applyFill="1" applyBorder="1" applyAlignment="1">
      <alignment horizontal="center" vertical="center"/>
    </xf>
    <xf numFmtId="3" fontId="0" fillId="7" borderId="12" xfId="0" applyNumberFormat="1" applyFont="1" applyFill="1" applyBorder="1" applyAlignment="1">
      <alignment horizontal="center" vertical="center"/>
    </xf>
    <xf numFmtId="0" fontId="9" fillId="0" borderId="16" xfId="0" applyFont="1" applyFill="1" applyBorder="1" applyAlignment="1" applyProtection="1">
      <alignment vertical="top" wrapText="1"/>
      <protection locked="0"/>
    </xf>
    <xf numFmtId="0" fontId="0" fillId="0" borderId="24" xfId="0" applyFont="1" applyFill="1" applyBorder="1" applyAlignment="1" applyProtection="1">
      <alignment vertical="top" wrapText="1"/>
      <protection locked="0"/>
    </xf>
    <xf numFmtId="3" fontId="10" fillId="6" borderId="16" xfId="0" applyNumberFormat="1" applyFont="1" applyFill="1" applyBorder="1" applyAlignment="1">
      <alignment horizontal="center" vertical="center"/>
    </xf>
    <xf numFmtId="4" fontId="10" fillId="6" borderId="16" xfId="0" applyNumberFormat="1" applyFont="1" applyFill="1" applyBorder="1" applyAlignment="1">
      <alignment horizontal="center" vertical="center"/>
    </xf>
    <xf numFmtId="38" fontId="10" fillId="6" borderId="16" xfId="1" applyNumberFormat="1" applyFont="1" applyFill="1" applyBorder="1" applyAlignment="1" applyProtection="1">
      <alignment horizontal="center"/>
      <protection locked="0"/>
    </xf>
    <xf numFmtId="0" fontId="0" fillId="7" borderId="8" xfId="0" applyNumberFormat="1" applyFont="1" applyFill="1" applyBorder="1" applyAlignment="1">
      <alignment horizontal="center" vertical="center"/>
    </xf>
    <xf numFmtId="2" fontId="10" fillId="6" borderId="1" xfId="0" applyNumberFormat="1" applyFont="1" applyFill="1" applyBorder="1" applyAlignment="1" applyProtection="1">
      <alignment horizontal="center"/>
      <protection locked="0"/>
    </xf>
    <xf numFmtId="3" fontId="10" fillId="6" borderId="8" xfId="0" quotePrefix="1" applyNumberFormat="1" applyFont="1" applyFill="1" applyBorder="1" applyAlignment="1">
      <alignment horizontal="center" vertical="center"/>
    </xf>
    <xf numFmtId="0" fontId="0" fillId="0" borderId="6" xfId="0" applyFont="1" applyFill="1" applyBorder="1" applyProtection="1">
      <protection locked="0"/>
    </xf>
    <xf numFmtId="0" fontId="0" fillId="0" borderId="2" xfId="0" applyFont="1" applyFill="1" applyBorder="1" applyAlignment="1" applyProtection="1">
      <alignment vertical="top"/>
      <protection locked="0"/>
    </xf>
    <xf numFmtId="2" fontId="0" fillId="0" borderId="2" xfId="0" applyNumberFormat="1" applyFont="1" applyFill="1" applyBorder="1" applyAlignment="1" applyProtection="1">
      <alignment vertical="top"/>
      <protection locked="0"/>
    </xf>
    <xf numFmtId="2" fontId="0" fillId="0" borderId="8" xfId="0" applyNumberFormat="1" applyFont="1" applyFill="1" applyBorder="1" applyAlignment="1" applyProtection="1">
      <alignment vertical="top"/>
      <protection locked="0"/>
    </xf>
    <xf numFmtId="2" fontId="0" fillId="7" borderId="6" xfId="0" applyNumberFormat="1" applyFont="1" applyFill="1" applyBorder="1" applyProtection="1">
      <protection locked="0"/>
    </xf>
    <xf numFmtId="0" fontId="10" fillId="6" borderId="1" xfId="0" applyFont="1" applyFill="1" applyBorder="1" applyAlignment="1" applyProtection="1">
      <protection locked="0"/>
    </xf>
    <xf numFmtId="3" fontId="10" fillId="6" borderId="2" xfId="0" quotePrefix="1" applyNumberFormat="1" applyFont="1" applyFill="1" applyBorder="1" applyAlignment="1">
      <alignment horizontal="center" vertical="center"/>
    </xf>
    <xf numFmtId="3" fontId="10" fillId="6" borderId="2" xfId="0" applyNumberFormat="1" applyFont="1" applyFill="1" applyBorder="1" applyAlignment="1">
      <alignment horizontal="center" vertical="center"/>
    </xf>
    <xf numFmtId="3" fontId="10" fillId="6" borderId="8" xfId="0" applyNumberFormat="1" applyFont="1" applyFill="1" applyBorder="1" applyAlignment="1">
      <alignment horizontal="center" vertical="center"/>
    </xf>
    <xf numFmtId="4" fontId="0" fillId="7" borderId="8" xfId="0" applyNumberFormat="1" applyFont="1" applyFill="1" applyBorder="1" applyAlignment="1">
      <alignment vertical="center"/>
    </xf>
    <xf numFmtId="0" fontId="0" fillId="0" borderId="16" xfId="0" applyFont="1" applyFill="1" applyBorder="1" applyAlignment="1" applyProtection="1">
      <alignment wrapText="1"/>
      <protection locked="0"/>
    </xf>
    <xf numFmtId="0" fontId="0" fillId="0" borderId="12" xfId="0" applyFont="1" applyFill="1" applyBorder="1" applyAlignment="1" applyProtection="1">
      <alignment wrapText="1"/>
      <protection locked="0"/>
    </xf>
    <xf numFmtId="0" fontId="0" fillId="0" borderId="27" xfId="0" applyFont="1" applyFill="1" applyBorder="1" applyAlignment="1" applyProtection="1">
      <alignment vertical="top" wrapText="1"/>
      <protection locked="0"/>
    </xf>
    <xf numFmtId="2" fontId="10" fillId="7" borderId="3" xfId="0" applyNumberFormat="1" applyFont="1" applyFill="1" applyBorder="1" applyAlignment="1" applyProtection="1">
      <alignment horizontal="center" vertical="top"/>
      <protection locked="0"/>
    </xf>
    <xf numFmtId="0" fontId="10" fillId="7" borderId="3" xfId="0" applyFont="1" applyFill="1" applyBorder="1" applyAlignment="1" applyProtection="1">
      <alignment horizontal="center" vertical="top"/>
      <protection locked="0"/>
    </xf>
    <xf numFmtId="0" fontId="10" fillId="7" borderId="0" xfId="0" applyFont="1" applyFill="1" applyBorder="1" applyAlignment="1" applyProtection="1">
      <alignment horizontal="center" vertical="top"/>
      <protection locked="0"/>
    </xf>
    <xf numFmtId="2" fontId="10" fillId="7" borderId="0" xfId="0" applyNumberFormat="1" applyFont="1" applyFill="1" applyBorder="1" applyAlignment="1" applyProtection="1">
      <alignment horizontal="center" vertical="top"/>
      <protection locked="0"/>
    </xf>
    <xf numFmtId="2" fontId="10" fillId="7" borderId="8" xfId="0" applyNumberFormat="1" applyFont="1" applyFill="1" applyBorder="1" applyAlignment="1" applyProtection="1">
      <alignment horizontal="center" vertical="top"/>
      <protection locked="0"/>
    </xf>
    <xf numFmtId="2" fontId="10" fillId="7" borderId="7" xfId="0" applyNumberFormat="1" applyFont="1" applyFill="1" applyBorder="1" applyAlignment="1" applyProtection="1">
      <alignment horizontal="center" vertical="top"/>
      <protection locked="0"/>
    </xf>
    <xf numFmtId="2" fontId="0" fillId="7" borderId="3" xfId="0" applyNumberFormat="1" applyFont="1" applyFill="1" applyBorder="1" applyAlignment="1" applyProtection="1">
      <alignment horizontal="center" vertical="top"/>
      <protection locked="0"/>
    </xf>
    <xf numFmtId="0" fontId="0" fillId="7" borderId="3" xfId="0" applyFont="1" applyFill="1" applyBorder="1" applyAlignment="1" applyProtection="1">
      <alignment vertical="top"/>
      <protection locked="0"/>
    </xf>
    <xf numFmtId="0" fontId="0" fillId="7" borderId="0" xfId="0" applyFont="1" applyFill="1" applyBorder="1" applyAlignment="1" applyProtection="1">
      <alignment vertical="top"/>
      <protection locked="0"/>
    </xf>
    <xf numFmtId="2" fontId="0" fillId="7" borderId="0" xfId="0" applyNumberFormat="1" applyFont="1" applyFill="1" applyBorder="1" applyAlignment="1" applyProtection="1">
      <alignment vertical="top"/>
      <protection locked="0"/>
    </xf>
    <xf numFmtId="2" fontId="0" fillId="7" borderId="7" xfId="0" applyNumberFormat="1" applyFont="1" applyFill="1" applyBorder="1" applyAlignment="1" applyProtection="1">
      <alignment vertical="top"/>
      <protection locked="0"/>
    </xf>
    <xf numFmtId="0" fontId="0" fillId="7" borderId="5" xfId="0" applyFont="1" applyFill="1" applyBorder="1" applyAlignment="1" applyProtection="1">
      <alignment vertical="top"/>
      <protection locked="0"/>
    </xf>
    <xf numFmtId="2" fontId="0" fillId="7" borderId="5" xfId="0" applyNumberFormat="1" applyFont="1" applyFill="1" applyBorder="1" applyAlignment="1" applyProtection="1">
      <alignment vertical="top"/>
      <protection locked="0"/>
    </xf>
    <xf numFmtId="2" fontId="10" fillId="6" borderId="10" xfId="0" applyNumberFormat="1" applyFont="1" applyFill="1" applyBorder="1" applyAlignment="1" applyProtection="1">
      <alignment horizontal="center" vertical="top"/>
      <protection locked="0"/>
    </xf>
    <xf numFmtId="0" fontId="10" fillId="6" borderId="10" xfId="0" applyFont="1" applyFill="1" applyBorder="1" applyAlignment="1" applyProtection="1">
      <alignment vertical="top"/>
      <protection locked="0"/>
    </xf>
    <xf numFmtId="0" fontId="8" fillId="7" borderId="16"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5" xfId="0" applyFont="1" applyFill="1" applyBorder="1" applyAlignment="1"/>
    <xf numFmtId="0" fontId="8" fillId="7" borderId="9" xfId="0" applyFont="1" applyFill="1" applyBorder="1" applyAlignment="1"/>
    <xf numFmtId="0" fontId="8" fillId="7" borderId="1"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5" xfId="0" applyFont="1" applyFill="1" applyBorder="1" applyAlignment="1">
      <alignment horizontal="center" vertical="center"/>
    </xf>
    <xf numFmtId="0" fontId="3" fillId="7" borderId="5" xfId="0" applyFont="1" applyFill="1" applyBorder="1" applyAlignment="1"/>
    <xf numFmtId="0" fontId="7" fillId="3" borderId="11" xfId="0" applyFont="1" applyFill="1" applyBorder="1" applyAlignment="1" applyProtection="1">
      <alignment horizontal="center" vertical="center"/>
    </xf>
    <xf numFmtId="0" fontId="5" fillId="0" borderId="11" xfId="0" applyFont="1" applyBorder="1" applyAlignment="1" applyProtection="1"/>
    <xf numFmtId="0" fontId="5" fillId="0" borderId="10" xfId="0" applyFont="1" applyBorder="1" applyAlignment="1" applyProtection="1"/>
    <xf numFmtId="0" fontId="5" fillId="0" borderId="9" xfId="0" applyFont="1" applyBorder="1" applyAlignment="1" applyProtection="1"/>
    <xf numFmtId="0" fontId="5" fillId="0" borderId="15" xfId="0" applyFont="1" applyBorder="1" applyAlignment="1" applyProtection="1"/>
    <xf numFmtId="0" fontId="4" fillId="4" borderId="11" xfId="0" applyFont="1" applyFill="1" applyBorder="1" applyAlignment="1" applyProtection="1">
      <alignment vertical="center" wrapText="1"/>
    </xf>
    <xf numFmtId="0" fontId="5" fillId="0" borderId="11" xfId="0" applyFont="1" applyFill="1" applyBorder="1" applyAlignment="1" applyProtection="1"/>
    <xf numFmtId="0" fontId="7" fillId="5" borderId="12" xfId="0" applyFont="1" applyFill="1" applyBorder="1" applyAlignment="1" applyProtection="1"/>
    <xf numFmtId="0" fontId="7" fillId="5" borderId="11" xfId="0" applyFont="1" applyFill="1" applyBorder="1" applyAlignment="1" applyProtection="1"/>
    <xf numFmtId="0" fontId="4" fillId="4" borderId="2" xfId="0" applyFont="1" applyFill="1" applyBorder="1" applyAlignment="1" applyProtection="1">
      <alignment wrapText="1"/>
    </xf>
    <xf numFmtId="0" fontId="4" fillId="4" borderId="16" xfId="0" applyFont="1" applyFill="1" applyBorder="1" applyAlignment="1" applyProtection="1">
      <alignment wrapText="1"/>
    </xf>
    <xf numFmtId="0" fontId="4" fillId="4" borderId="11" xfId="0" applyFont="1" applyFill="1" applyBorder="1" applyAlignment="1" applyProtection="1">
      <alignment wrapText="1"/>
    </xf>
    <xf numFmtId="0" fontId="7" fillId="5" borderId="25" xfId="0" applyFont="1" applyFill="1" applyBorder="1" applyAlignment="1" applyProtection="1">
      <alignment wrapText="1"/>
    </xf>
    <xf numFmtId="0" fontId="7" fillId="5" borderId="10" xfId="0" applyFont="1" applyFill="1" applyBorder="1" applyAlignment="1" applyProtection="1">
      <alignment vertical="center" wrapText="1"/>
    </xf>
    <xf numFmtId="0" fontId="7" fillId="5" borderId="9" xfId="0" applyFont="1" applyFill="1" applyBorder="1" applyAlignment="1" applyProtection="1">
      <alignment vertical="center" wrapText="1"/>
    </xf>
    <xf numFmtId="0" fontId="7" fillId="5" borderId="15" xfId="0" applyFont="1" applyFill="1" applyBorder="1" applyAlignment="1" applyProtection="1">
      <alignment vertical="center" wrapText="1"/>
    </xf>
    <xf numFmtId="0" fontId="7" fillId="5" borderId="11" xfId="0" applyFont="1" applyFill="1" applyBorder="1" applyAlignment="1" applyProtection="1">
      <alignment wrapText="1"/>
    </xf>
    <xf numFmtId="0" fontId="5" fillId="5" borderId="11" xfId="0" applyFont="1" applyFill="1" applyBorder="1" applyAlignment="1" applyProtection="1">
      <alignment wrapText="1"/>
    </xf>
    <xf numFmtId="0" fontId="10" fillId="6" borderId="10" xfId="0" applyFont="1" applyFill="1" applyBorder="1" applyAlignment="1" applyProtection="1">
      <alignment vertical="center"/>
      <protection locked="0"/>
    </xf>
    <xf numFmtId="0" fontId="10" fillId="6" borderId="9" xfId="0" applyFont="1" applyFill="1" applyBorder="1" applyAlignment="1" applyProtection="1">
      <alignment vertical="center"/>
      <protection locked="0"/>
    </xf>
    <xf numFmtId="3" fontId="0" fillId="0" borderId="16" xfId="0" applyNumberFormat="1" applyFont="1" applyFill="1" applyBorder="1" applyAlignment="1">
      <alignment vertical="top"/>
    </xf>
    <xf numFmtId="3" fontId="0" fillId="0" borderId="13" xfId="0" applyNumberFormat="1" applyFont="1" applyFill="1" applyBorder="1" applyAlignment="1">
      <alignment vertical="top"/>
    </xf>
    <xf numFmtId="3" fontId="0" fillId="0" borderId="16" xfId="0" applyNumberFormat="1" applyFont="1" applyBorder="1" applyAlignment="1">
      <alignment vertical="top"/>
    </xf>
    <xf numFmtId="3" fontId="0" fillId="0" borderId="13" xfId="0" applyNumberFormat="1" applyFont="1" applyBorder="1" applyAlignment="1">
      <alignment vertical="top"/>
    </xf>
    <xf numFmtId="38" fontId="0" fillId="0" borderId="16" xfId="1" applyNumberFormat="1" applyFont="1" applyFill="1" applyBorder="1" applyAlignment="1" applyProtection="1">
      <alignment vertical="top"/>
      <protection locked="0"/>
    </xf>
    <xf numFmtId="38" fontId="0" fillId="0" borderId="13" xfId="1" applyNumberFormat="1" applyFont="1" applyFill="1" applyBorder="1" applyAlignment="1">
      <alignment vertical="top"/>
    </xf>
    <xf numFmtId="38" fontId="0" fillId="0" borderId="12" xfId="1" applyNumberFormat="1" applyFont="1" applyFill="1" applyBorder="1" applyAlignment="1">
      <alignment vertical="top"/>
    </xf>
    <xf numFmtId="38" fontId="0" fillId="0" borderId="13" xfId="1" applyNumberFormat="1" applyFont="1" applyFill="1" applyBorder="1" applyAlignment="1" applyProtection="1">
      <alignment vertical="top"/>
      <protection locked="0"/>
    </xf>
    <xf numFmtId="38" fontId="0" fillId="0" borderId="12" xfId="1" applyNumberFormat="1" applyFont="1" applyFill="1" applyBorder="1" applyAlignment="1" applyProtection="1">
      <alignment vertical="top"/>
      <protection locked="0"/>
    </xf>
    <xf numFmtId="0" fontId="0" fillId="0" borderId="5" xfId="0" applyNumberFormat="1" applyFont="1" applyBorder="1" applyAlignment="1">
      <alignment horizontal="left"/>
    </xf>
    <xf numFmtId="0" fontId="0" fillId="0" borderId="5" xfId="0" applyNumberFormat="1" applyFont="1" applyBorder="1" applyAlignment="1">
      <alignment horizontal="left" vertical="center"/>
    </xf>
    <xf numFmtId="3" fontId="0" fillId="0" borderId="12" xfId="0" applyNumberFormat="1" applyFont="1" applyBorder="1" applyAlignment="1">
      <alignment vertical="top"/>
    </xf>
    <xf numFmtId="3" fontId="0" fillId="0" borderId="12" xfId="0" applyNumberFormat="1" applyFont="1" applyFill="1" applyBorder="1" applyAlignment="1">
      <alignment vertical="top"/>
    </xf>
    <xf numFmtId="2" fontId="0" fillId="0" borderId="16" xfId="0" applyNumberFormat="1" applyFont="1" applyFill="1" applyBorder="1" applyAlignment="1" applyProtection="1">
      <alignment horizontal="center" vertical="top" wrapText="1"/>
      <protection locked="0"/>
    </xf>
    <xf numFmtId="2" fontId="0" fillId="0" borderId="13" xfId="0" applyNumberFormat="1" applyFont="1" applyFill="1" applyBorder="1" applyAlignment="1" applyProtection="1">
      <alignment horizontal="center" vertical="top" wrapText="1"/>
      <protection locked="0"/>
    </xf>
    <xf numFmtId="2" fontId="0" fillId="0" borderId="12" xfId="0" applyNumberFormat="1" applyFont="1" applyFill="1" applyBorder="1" applyAlignment="1" applyProtection="1">
      <alignment horizontal="center" vertical="top" wrapText="1"/>
      <protection locked="0"/>
    </xf>
    <xf numFmtId="38" fontId="0" fillId="0" borderId="16" xfId="1" applyNumberFormat="1" applyFont="1" applyFill="1" applyBorder="1" applyAlignment="1" applyProtection="1">
      <alignment horizontal="right" vertical="top"/>
      <protection locked="0"/>
    </xf>
    <xf numFmtId="38" fontId="0" fillId="0" borderId="13" xfId="1" applyNumberFormat="1" applyFont="1" applyFill="1" applyBorder="1" applyAlignment="1" applyProtection="1">
      <alignment horizontal="right" vertical="top"/>
      <protection locked="0"/>
    </xf>
    <xf numFmtId="38" fontId="0" fillId="0" borderId="12" xfId="1" applyNumberFormat="1" applyFont="1" applyFill="1" applyBorder="1" applyAlignment="1" applyProtection="1">
      <alignment horizontal="right" vertical="top"/>
      <protection locked="0"/>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FF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elefilm.gc.ca/windows/TEMP/***d&#233;tai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tai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3"/>
  <sheetViews>
    <sheetView showGridLines="0" tabSelected="1" zoomScaleNormal="100" workbookViewId="0">
      <selection activeCell="C4" sqref="C4:G4"/>
    </sheetView>
  </sheetViews>
  <sheetFormatPr defaultColWidth="11.42578125" defaultRowHeight="15"/>
  <cols>
    <col min="1" max="1" width="12.28515625" style="4" customWidth="1"/>
    <col min="2" max="2" width="10.28515625" style="4" customWidth="1"/>
    <col min="3" max="3" width="11" style="5" customWidth="1"/>
    <col min="4" max="4" width="11" style="6" customWidth="1"/>
    <col min="5" max="5" width="11" style="2" customWidth="1"/>
    <col min="6" max="6" width="16.7109375" style="2" customWidth="1"/>
    <col min="7" max="7" width="20.140625" style="2" customWidth="1"/>
    <col min="8" max="16384" width="11.42578125" style="2"/>
  </cols>
  <sheetData>
    <row r="1" spans="1:7" s="39" customFormat="1" ht="12">
      <c r="A1" s="37"/>
      <c r="B1" s="38" t="s">
        <v>644</v>
      </c>
      <c r="C1" s="327"/>
      <c r="D1" s="327"/>
      <c r="F1" s="38" t="s">
        <v>947</v>
      </c>
      <c r="G1" s="40"/>
    </row>
    <row r="2" spans="1:7" s="39" customFormat="1" ht="12">
      <c r="A2" s="37"/>
      <c r="F2" s="38" t="s">
        <v>643</v>
      </c>
      <c r="G2" s="40"/>
    </row>
    <row r="3" spans="1:7" s="39" customFormat="1" ht="12">
      <c r="A3" s="37"/>
    </row>
    <row r="4" spans="1:7">
      <c r="A4" s="1"/>
      <c r="B4" s="3" t="s">
        <v>638</v>
      </c>
      <c r="C4" s="335"/>
      <c r="D4" s="335"/>
      <c r="E4" s="335"/>
      <c r="F4" s="335"/>
      <c r="G4" s="335"/>
    </row>
    <row r="5" spans="1:7" s="39" customFormat="1" ht="12">
      <c r="A5" s="37"/>
      <c r="B5" s="41" t="s">
        <v>645</v>
      </c>
      <c r="C5" s="328"/>
      <c r="D5" s="328"/>
      <c r="E5" s="328"/>
      <c r="F5" s="328"/>
      <c r="G5" s="328"/>
    </row>
    <row r="6" spans="1:7" s="39" customFormat="1" ht="12">
      <c r="A6" s="37"/>
      <c r="B6" s="41" t="s">
        <v>646</v>
      </c>
      <c r="C6" s="328"/>
      <c r="D6" s="328"/>
      <c r="E6" s="328"/>
      <c r="F6" s="328"/>
      <c r="G6" s="328"/>
    </row>
    <row r="7" spans="1:7" s="39" customFormat="1" ht="12">
      <c r="A7" s="37"/>
      <c r="B7" s="41" t="s">
        <v>647</v>
      </c>
      <c r="C7" s="328"/>
      <c r="D7" s="328"/>
      <c r="E7" s="328"/>
      <c r="F7" s="328"/>
      <c r="G7" s="328"/>
    </row>
    <row r="8" spans="1:7" s="39" customFormat="1" ht="12">
      <c r="A8" s="37"/>
      <c r="B8" s="41" t="s">
        <v>648</v>
      </c>
      <c r="C8" s="327"/>
      <c r="D8" s="327"/>
      <c r="E8" s="327"/>
      <c r="F8" s="38" t="s">
        <v>649</v>
      </c>
      <c r="G8" s="40"/>
    </row>
    <row r="9" spans="1:7" s="39" customFormat="1" ht="12">
      <c r="A9" s="37"/>
    </row>
    <row r="10" spans="1:7" s="39" customFormat="1" ht="12">
      <c r="A10" s="37"/>
      <c r="B10" s="41" t="s">
        <v>1458</v>
      </c>
      <c r="C10" s="327"/>
      <c r="D10" s="327"/>
      <c r="E10" s="327"/>
      <c r="F10" s="38" t="s">
        <v>671</v>
      </c>
      <c r="G10" s="40"/>
    </row>
    <row r="11" spans="1:7" s="39" customFormat="1" ht="12">
      <c r="A11" s="37"/>
      <c r="B11" s="41" t="s">
        <v>650</v>
      </c>
      <c r="C11" s="328"/>
      <c r="D11" s="328"/>
      <c r="E11" s="328"/>
      <c r="F11" s="38" t="s">
        <v>653</v>
      </c>
      <c r="G11" s="42"/>
    </row>
    <row r="12" spans="1:7" s="39" customFormat="1" ht="12">
      <c r="A12" s="37"/>
      <c r="B12" s="41" t="s">
        <v>651</v>
      </c>
      <c r="C12" s="328"/>
      <c r="D12" s="328"/>
      <c r="E12" s="328"/>
      <c r="F12" s="38" t="s">
        <v>640</v>
      </c>
      <c r="G12" s="40"/>
    </row>
    <row r="13" spans="1:7" s="39" customFormat="1" ht="12">
      <c r="A13" s="37"/>
      <c r="B13" s="41" t="s">
        <v>679</v>
      </c>
      <c r="C13" s="327"/>
      <c r="D13" s="327"/>
      <c r="E13" s="327"/>
      <c r="F13" s="38" t="s">
        <v>698</v>
      </c>
      <c r="G13" s="40"/>
    </row>
    <row r="14" spans="1:7" s="39" customFormat="1" ht="12">
      <c r="A14" s="37"/>
      <c r="B14" s="41" t="s">
        <v>1456</v>
      </c>
      <c r="C14" s="328"/>
      <c r="D14" s="328"/>
      <c r="E14" s="328"/>
      <c r="F14" s="38" t="s">
        <v>657</v>
      </c>
      <c r="G14" s="40"/>
    </row>
    <row r="15" spans="1:7" s="39" customFormat="1" ht="12">
      <c r="A15" s="37"/>
      <c r="B15" s="41" t="s">
        <v>1457</v>
      </c>
      <c r="C15" s="327"/>
      <c r="D15" s="327"/>
      <c r="E15" s="327"/>
      <c r="F15" s="38" t="s">
        <v>699</v>
      </c>
      <c r="G15" s="42"/>
    </row>
    <row r="16" spans="1:7" s="39" customFormat="1" ht="12">
      <c r="A16" s="37"/>
      <c r="B16" s="41" t="s">
        <v>652</v>
      </c>
      <c r="C16" s="328"/>
      <c r="D16" s="328"/>
      <c r="E16" s="328"/>
      <c r="F16" s="38" t="s">
        <v>654</v>
      </c>
      <c r="G16" s="40"/>
    </row>
    <row r="17" spans="1:9" s="39" customFormat="1" ht="12">
      <c r="A17" s="37"/>
    </row>
    <row r="18" spans="1:9" s="39" customFormat="1" ht="12">
      <c r="A18" s="37"/>
      <c r="B18" s="41" t="s">
        <v>655</v>
      </c>
      <c r="C18" s="327"/>
      <c r="D18" s="327"/>
      <c r="E18" s="327"/>
      <c r="F18" s="41" t="s">
        <v>658</v>
      </c>
      <c r="G18" s="40"/>
    </row>
    <row r="19" spans="1:9" s="39" customFormat="1" ht="12">
      <c r="A19" s="37"/>
      <c r="B19" s="41" t="s">
        <v>656</v>
      </c>
      <c r="C19" s="328"/>
      <c r="D19" s="328"/>
      <c r="E19" s="328"/>
      <c r="F19" s="41" t="s">
        <v>659</v>
      </c>
      <c r="G19" s="42"/>
    </row>
    <row r="20" spans="1:9" s="39" customFormat="1" ht="12">
      <c r="A20" s="37"/>
    </row>
    <row r="21" spans="1:9" s="39" customFormat="1" ht="12">
      <c r="A21" s="37" t="s">
        <v>539</v>
      </c>
      <c r="B21" s="329"/>
      <c r="C21" s="330"/>
      <c r="D21" s="329"/>
      <c r="E21" s="333"/>
      <c r="F21" s="330"/>
      <c r="G21" s="325"/>
    </row>
    <row r="22" spans="1:9" s="39" customFormat="1" ht="12">
      <c r="A22" s="37" t="s">
        <v>660</v>
      </c>
      <c r="B22" s="331"/>
      <c r="C22" s="332"/>
      <c r="D22" s="331"/>
      <c r="E22" s="334"/>
      <c r="F22" s="332"/>
      <c r="G22" s="326"/>
    </row>
    <row r="23" spans="1:9" s="39" customFormat="1" ht="12">
      <c r="A23" s="37"/>
      <c r="B23" s="37" t="s">
        <v>661</v>
      </c>
      <c r="D23" s="39" t="s">
        <v>540</v>
      </c>
      <c r="G23" s="39" t="s">
        <v>541</v>
      </c>
    </row>
    <row r="25" spans="1:9">
      <c r="A25" s="9" t="s">
        <v>696</v>
      </c>
      <c r="B25" s="336" t="s">
        <v>697</v>
      </c>
      <c r="C25" s="336"/>
      <c r="D25" s="336"/>
      <c r="E25" s="336"/>
      <c r="F25" s="43" t="s">
        <v>542</v>
      </c>
      <c r="G25" s="10" t="s">
        <v>543</v>
      </c>
    </row>
    <row r="26" spans="1:9">
      <c r="A26" s="11">
        <v>1</v>
      </c>
      <c r="B26" s="337" t="s">
        <v>948</v>
      </c>
      <c r="C26" s="337"/>
      <c r="D26" s="337"/>
      <c r="E26" s="337"/>
      <c r="F26" s="47">
        <v>1</v>
      </c>
      <c r="G26" s="48">
        <f>'TFC Prod. Budget - DETAIL'!G10</f>
        <v>0</v>
      </c>
    </row>
    <row r="27" spans="1:9">
      <c r="A27" s="11">
        <v>2</v>
      </c>
      <c r="B27" s="337" t="s">
        <v>663</v>
      </c>
      <c r="C27" s="337"/>
      <c r="D27" s="337"/>
      <c r="E27" s="337"/>
      <c r="F27" s="47">
        <v>1</v>
      </c>
      <c r="G27" s="48">
        <f>'TFC Prod. Budget - DETAIL'!G30</f>
        <v>0</v>
      </c>
    </row>
    <row r="28" spans="1:9">
      <c r="A28" s="11">
        <v>3</v>
      </c>
      <c r="B28" s="337" t="s">
        <v>664</v>
      </c>
      <c r="C28" s="337"/>
      <c r="D28" s="337"/>
      <c r="E28" s="337"/>
      <c r="F28" s="47">
        <v>2</v>
      </c>
      <c r="G28" s="48">
        <f>'TFC Prod. Budget - DETAIL'!G48</f>
        <v>0</v>
      </c>
    </row>
    <row r="29" spans="1:9">
      <c r="A29" s="11">
        <v>4</v>
      </c>
      <c r="B29" s="337" t="s">
        <v>1486</v>
      </c>
      <c r="C29" s="337"/>
      <c r="D29" s="337"/>
      <c r="E29" s="337"/>
      <c r="F29" s="47">
        <v>3</v>
      </c>
      <c r="G29" s="48">
        <f>'TFC Prod. Budget - DETAIL'!G66</f>
        <v>0</v>
      </c>
    </row>
    <row r="30" spans="1:9">
      <c r="A30" s="11">
        <v>5</v>
      </c>
      <c r="B30" s="337" t="s">
        <v>1487</v>
      </c>
      <c r="C30" s="337"/>
      <c r="D30" s="337"/>
      <c r="E30" s="337"/>
      <c r="F30" s="49">
        <v>3</v>
      </c>
      <c r="G30" s="48">
        <f>'TFC Prod. Budget - DETAIL'!G81</f>
        <v>0</v>
      </c>
    </row>
    <row r="31" spans="1:9">
      <c r="A31" s="11">
        <v>6</v>
      </c>
      <c r="B31" s="337" t="s">
        <v>0</v>
      </c>
      <c r="C31" s="337"/>
      <c r="D31" s="337"/>
      <c r="E31" s="337"/>
      <c r="F31" s="47">
        <v>4</v>
      </c>
      <c r="G31" s="48">
        <f>'TFC Prod. Budget - DETAIL'!G97</f>
        <v>0</v>
      </c>
      <c r="H31" s="46"/>
      <c r="I31" s="46"/>
    </row>
    <row r="32" spans="1:9">
      <c r="A32" s="12"/>
      <c r="B32" s="341" t="s">
        <v>949</v>
      </c>
      <c r="C32" s="341"/>
      <c r="D32" s="341"/>
      <c r="E32" s="341"/>
      <c r="F32" s="50"/>
      <c r="G32" s="51">
        <f>SUM(G26:G31)</f>
        <v>0</v>
      </c>
      <c r="H32" s="46"/>
      <c r="I32" s="46"/>
    </row>
    <row r="33" spans="1:7">
      <c r="A33" s="15"/>
      <c r="B33" s="343" t="s">
        <v>667</v>
      </c>
      <c r="C33" s="343"/>
      <c r="D33" s="343"/>
      <c r="E33" s="343"/>
      <c r="F33" s="16"/>
      <c r="G33" s="29"/>
    </row>
    <row r="34" spans="1:7">
      <c r="A34" s="13">
        <v>10</v>
      </c>
      <c r="B34" s="337" t="s">
        <v>668</v>
      </c>
      <c r="C34" s="337"/>
      <c r="D34" s="337"/>
      <c r="E34" s="337"/>
      <c r="F34" s="7">
        <v>5</v>
      </c>
      <c r="G34" s="27">
        <f>'TFC Prod. Budget - DETAIL'!G127</f>
        <v>0</v>
      </c>
    </row>
    <row r="35" spans="1:7">
      <c r="A35" s="13">
        <v>11</v>
      </c>
      <c r="B35" s="342" t="s">
        <v>1459</v>
      </c>
      <c r="C35" s="342"/>
      <c r="D35" s="342"/>
      <c r="E35" s="342"/>
      <c r="F35" s="8">
        <v>6</v>
      </c>
      <c r="G35" s="27">
        <f>'TFC Prod. Budget - DETAIL'!G144</f>
        <v>0</v>
      </c>
    </row>
    <row r="36" spans="1:7">
      <c r="A36" s="13">
        <v>12</v>
      </c>
      <c r="B36" s="337" t="s">
        <v>1488</v>
      </c>
      <c r="C36" s="337"/>
      <c r="D36" s="337"/>
      <c r="E36" s="337"/>
      <c r="F36" s="7">
        <v>7</v>
      </c>
      <c r="G36" s="27">
        <f>'TFC Prod. Budget - DETAIL'!G177</f>
        <v>0</v>
      </c>
    </row>
    <row r="37" spans="1:7">
      <c r="A37" s="13">
        <v>13</v>
      </c>
      <c r="B37" s="338" t="s">
        <v>1460</v>
      </c>
      <c r="C37" s="339"/>
      <c r="D37" s="339"/>
      <c r="E37" s="340"/>
      <c r="F37" s="7">
        <v>8</v>
      </c>
      <c r="G37" s="27">
        <f>'TFC Prod. Budget - DETAIL'!G193</f>
        <v>0</v>
      </c>
    </row>
    <row r="38" spans="1:7">
      <c r="A38" s="13">
        <v>14</v>
      </c>
      <c r="B38" s="338" t="s">
        <v>1489</v>
      </c>
      <c r="C38" s="339"/>
      <c r="D38" s="339"/>
      <c r="E38" s="340"/>
      <c r="F38" s="7">
        <v>8</v>
      </c>
      <c r="G38" s="27">
        <f>'TFC Prod. Budget - DETAIL'!G211</f>
        <v>0</v>
      </c>
    </row>
    <row r="39" spans="1:7">
      <c r="A39" s="13">
        <v>15</v>
      </c>
      <c r="B39" s="337" t="s">
        <v>1490</v>
      </c>
      <c r="C39" s="337"/>
      <c r="D39" s="337"/>
      <c r="E39" s="337"/>
      <c r="F39" s="7">
        <v>9</v>
      </c>
      <c r="G39" s="27">
        <f>'TFC Prod. Budget - DETAIL'!G225</f>
        <v>0</v>
      </c>
    </row>
    <row r="40" spans="1:7">
      <c r="A40" s="13">
        <v>16</v>
      </c>
      <c r="B40" s="337" t="s">
        <v>1461</v>
      </c>
      <c r="C40" s="337"/>
      <c r="D40" s="337"/>
      <c r="E40" s="337"/>
      <c r="F40" s="7">
        <v>9</v>
      </c>
      <c r="G40" s="27">
        <f>'TFC Prod. Budget - DETAIL'!G236</f>
        <v>0</v>
      </c>
    </row>
    <row r="41" spans="1:7">
      <c r="A41" s="13">
        <v>17</v>
      </c>
      <c r="B41" s="337" t="s">
        <v>1491</v>
      </c>
      <c r="C41" s="337"/>
      <c r="D41" s="337"/>
      <c r="E41" s="337"/>
      <c r="F41" s="7">
        <v>10</v>
      </c>
      <c r="G41" s="27">
        <f>'TFC Prod. Budget - DETAIL'!G246</f>
        <v>0</v>
      </c>
    </row>
    <row r="42" spans="1:7">
      <c r="A42" s="13">
        <v>18</v>
      </c>
      <c r="B42" s="337" t="s">
        <v>1492</v>
      </c>
      <c r="C42" s="337"/>
      <c r="D42" s="337"/>
      <c r="E42" s="337"/>
      <c r="F42" s="7">
        <v>10</v>
      </c>
      <c r="G42" s="27">
        <f>'TFC Prod. Budget - DETAIL'!G255</f>
        <v>0</v>
      </c>
    </row>
    <row r="43" spans="1:7">
      <c r="A43" s="13">
        <v>19</v>
      </c>
      <c r="B43" s="337" t="s">
        <v>1493</v>
      </c>
      <c r="C43" s="337"/>
      <c r="D43" s="337"/>
      <c r="E43" s="337"/>
      <c r="F43" s="7">
        <v>11</v>
      </c>
      <c r="G43" s="27">
        <f>'TFC Prod. Budget - DETAIL'!G270</f>
        <v>0</v>
      </c>
    </row>
    <row r="44" spans="1:7">
      <c r="A44" s="13">
        <v>20</v>
      </c>
      <c r="B44" s="337" t="s">
        <v>1494</v>
      </c>
      <c r="C44" s="337"/>
      <c r="D44" s="337"/>
      <c r="E44" s="337"/>
      <c r="F44" s="7">
        <v>11</v>
      </c>
      <c r="G44" s="27">
        <f>'TFC Prod. Budget - DETAIL'!G287</f>
        <v>0</v>
      </c>
    </row>
    <row r="45" spans="1:7">
      <c r="A45" s="13">
        <v>21</v>
      </c>
      <c r="B45" s="337" t="s">
        <v>1462</v>
      </c>
      <c r="C45" s="337"/>
      <c r="D45" s="337"/>
      <c r="E45" s="337"/>
      <c r="F45" s="7">
        <v>12</v>
      </c>
      <c r="G45" s="27">
        <f>'TFC Prod. Budget - DETAIL'!G314</f>
        <v>0</v>
      </c>
    </row>
    <row r="46" spans="1:7">
      <c r="A46" s="13">
        <v>22</v>
      </c>
      <c r="B46" s="337" t="s">
        <v>1495</v>
      </c>
      <c r="C46" s="337"/>
      <c r="D46" s="337"/>
      <c r="E46" s="337"/>
      <c r="F46" s="7">
        <v>13</v>
      </c>
      <c r="G46" s="27">
        <f>'TFC Prod. Budget - DETAIL'!G333</f>
        <v>0</v>
      </c>
    </row>
    <row r="47" spans="1:7">
      <c r="A47" s="13">
        <v>23</v>
      </c>
      <c r="B47" s="337" t="s">
        <v>1496</v>
      </c>
      <c r="C47" s="337"/>
      <c r="D47" s="337"/>
      <c r="E47" s="337"/>
      <c r="F47" s="7">
        <v>13</v>
      </c>
      <c r="G47" s="27">
        <f>'TFC Prod. Budget - DETAIL'!G346</f>
        <v>0</v>
      </c>
    </row>
    <row r="48" spans="1:7">
      <c r="A48" s="13">
        <v>24</v>
      </c>
      <c r="B48" s="337" t="s">
        <v>1497</v>
      </c>
      <c r="C48" s="337"/>
      <c r="D48" s="337"/>
      <c r="E48" s="337"/>
      <c r="F48" s="7">
        <v>14</v>
      </c>
      <c r="G48" s="27">
        <f>'TFC Prod. Budget - DETAIL'!G361</f>
        <v>0</v>
      </c>
    </row>
    <row r="49" spans="1:7">
      <c r="A49" s="13">
        <v>25</v>
      </c>
      <c r="B49" s="337" t="s">
        <v>1498</v>
      </c>
      <c r="C49" s="337"/>
      <c r="D49" s="337"/>
      <c r="E49" s="337"/>
      <c r="F49" s="7">
        <v>14</v>
      </c>
      <c r="G49" s="27">
        <f>'TFC Prod. Budget - DETAIL'!G373</f>
        <v>0</v>
      </c>
    </row>
    <row r="50" spans="1:7">
      <c r="A50" s="13">
        <v>26</v>
      </c>
      <c r="B50" s="337" t="s">
        <v>1499</v>
      </c>
      <c r="C50" s="337"/>
      <c r="D50" s="337"/>
      <c r="E50" s="337"/>
      <c r="F50" s="7">
        <v>15</v>
      </c>
      <c r="G50" s="27">
        <f>'TFC Prod. Budget - DETAIL'!G385</f>
        <v>0</v>
      </c>
    </row>
    <row r="51" spans="1:7">
      <c r="A51" s="13">
        <v>27</v>
      </c>
      <c r="B51" s="337" t="s">
        <v>1500</v>
      </c>
      <c r="C51" s="337"/>
      <c r="D51" s="337"/>
      <c r="E51" s="337"/>
      <c r="F51" s="7">
        <v>15</v>
      </c>
      <c r="G51" s="27">
        <f>'TFC Prod. Budget - DETAIL'!G408</f>
        <v>0</v>
      </c>
    </row>
    <row r="52" spans="1:7">
      <c r="A52" s="13">
        <v>28</v>
      </c>
      <c r="B52" s="337" t="s">
        <v>669</v>
      </c>
      <c r="C52" s="337"/>
      <c r="D52" s="337"/>
      <c r="E52" s="337"/>
      <c r="F52" s="7">
        <v>16</v>
      </c>
      <c r="G52" s="27">
        <f>'TFC Prod. Budget - DETAIL'!G428</f>
        <v>0</v>
      </c>
    </row>
    <row r="53" spans="1:7">
      <c r="A53" s="13">
        <v>29</v>
      </c>
      <c r="B53" s="337" t="s">
        <v>670</v>
      </c>
      <c r="C53" s="337"/>
      <c r="D53" s="337"/>
      <c r="E53" s="337"/>
      <c r="F53" s="7">
        <v>17</v>
      </c>
      <c r="G53" s="27">
        <f>'TFC Prod. Budget - DETAIL'!G446</f>
        <v>0</v>
      </c>
    </row>
    <row r="54" spans="1:7">
      <c r="A54" s="13">
        <v>30</v>
      </c>
      <c r="B54" s="337" t="s">
        <v>672</v>
      </c>
      <c r="C54" s="337"/>
      <c r="D54" s="337"/>
      <c r="E54" s="337"/>
      <c r="F54" s="7">
        <v>17</v>
      </c>
      <c r="G54" s="27">
        <f>'TFC Prod. Budget - DETAIL'!G460</f>
        <v>0</v>
      </c>
    </row>
    <row r="55" spans="1:7">
      <c r="A55" s="13">
        <v>31</v>
      </c>
      <c r="B55" s="337" t="s">
        <v>1501</v>
      </c>
      <c r="C55" s="337"/>
      <c r="D55" s="337"/>
      <c r="E55" s="337"/>
      <c r="F55" s="7">
        <v>18</v>
      </c>
      <c r="G55" s="27">
        <f>'TFC Prod. Budget - DETAIL'!G482</f>
        <v>0</v>
      </c>
    </row>
    <row r="56" spans="1:7">
      <c r="A56" s="13">
        <v>32</v>
      </c>
      <c r="B56" s="342" t="s">
        <v>680</v>
      </c>
      <c r="C56" s="342"/>
      <c r="D56" s="342"/>
      <c r="E56" s="342"/>
      <c r="F56" s="7">
        <v>19</v>
      </c>
      <c r="G56" s="27">
        <f>'TFC Prod. Budget - DETAIL'!G505</f>
        <v>0</v>
      </c>
    </row>
    <row r="57" spans="1:7">
      <c r="A57" s="13">
        <v>33</v>
      </c>
      <c r="B57" s="337" t="s">
        <v>1463</v>
      </c>
      <c r="C57" s="337"/>
      <c r="D57" s="337"/>
      <c r="E57" s="337"/>
      <c r="F57" s="7">
        <v>19</v>
      </c>
      <c r="G57" s="27">
        <f>'TFC Prod. Budget - DETAIL'!G517</f>
        <v>0</v>
      </c>
    </row>
    <row r="58" spans="1:7">
      <c r="A58" s="13">
        <v>34</v>
      </c>
      <c r="B58" s="337" t="s">
        <v>673</v>
      </c>
      <c r="C58" s="337"/>
      <c r="D58" s="337"/>
      <c r="E58" s="337"/>
      <c r="F58" s="7">
        <v>20</v>
      </c>
      <c r="G58" s="27">
        <f>'TFC Prod. Budget - DETAIL'!G556</f>
        <v>0</v>
      </c>
    </row>
    <row r="59" spans="1:7">
      <c r="A59" s="13">
        <v>35</v>
      </c>
      <c r="B59" s="337" t="s">
        <v>674</v>
      </c>
      <c r="C59" s="337"/>
      <c r="D59" s="337"/>
      <c r="E59" s="337"/>
      <c r="F59" s="7">
        <v>21</v>
      </c>
      <c r="G59" s="27">
        <f>'TFC Prod. Budget - DETAIL'!G568</f>
        <v>0</v>
      </c>
    </row>
    <row r="60" spans="1:7">
      <c r="A60" s="13">
        <v>36</v>
      </c>
      <c r="B60" s="337" t="s">
        <v>675</v>
      </c>
      <c r="C60" s="337"/>
      <c r="D60" s="337"/>
      <c r="E60" s="337"/>
      <c r="F60" s="7">
        <v>21</v>
      </c>
      <c r="G60" s="27">
        <f>'TFC Prod. Budget - DETAIL'!G578</f>
        <v>0</v>
      </c>
    </row>
    <row r="61" spans="1:7">
      <c r="A61" s="13">
        <v>37</v>
      </c>
      <c r="B61" s="337" t="s">
        <v>676</v>
      </c>
      <c r="C61" s="337"/>
      <c r="D61" s="337"/>
      <c r="E61" s="337"/>
      <c r="F61" s="7">
        <v>21</v>
      </c>
      <c r="G61" s="27">
        <f>'TFC Prod. Budget - DETAIL'!G588</f>
        <v>0</v>
      </c>
    </row>
    <row r="62" spans="1:7">
      <c r="A62" s="13">
        <v>38</v>
      </c>
      <c r="B62" s="338" t="s">
        <v>1464</v>
      </c>
      <c r="C62" s="339"/>
      <c r="D62" s="339"/>
      <c r="E62" s="340"/>
      <c r="F62" s="7">
        <v>22</v>
      </c>
      <c r="G62" s="27">
        <f>'TFC Prod. Budget - DETAIL'!G603</f>
        <v>0</v>
      </c>
    </row>
    <row r="63" spans="1:7">
      <c r="A63" s="13">
        <v>39</v>
      </c>
      <c r="B63" s="338" t="s">
        <v>677</v>
      </c>
      <c r="C63" s="339"/>
      <c r="D63" s="339"/>
      <c r="E63" s="340"/>
      <c r="F63" s="7">
        <v>22</v>
      </c>
      <c r="G63" s="27">
        <f>'TFC Prod. Budget - DETAIL'!G613</f>
        <v>0</v>
      </c>
    </row>
    <row r="64" spans="1:7">
      <c r="A64" s="13">
        <v>40</v>
      </c>
      <c r="B64" s="338" t="s">
        <v>678</v>
      </c>
      <c r="C64" s="339"/>
      <c r="D64" s="339"/>
      <c r="E64" s="340"/>
      <c r="F64" s="7">
        <v>22</v>
      </c>
      <c r="G64" s="27">
        <f>'TFC Prod. Budget - DETAIL'!G624</f>
        <v>0</v>
      </c>
    </row>
    <row r="65" spans="1:8">
      <c r="A65" s="13">
        <v>41</v>
      </c>
      <c r="B65" s="337" t="s">
        <v>1502</v>
      </c>
      <c r="C65" s="337"/>
      <c r="D65" s="337"/>
      <c r="E65" s="337"/>
      <c r="F65" s="7">
        <v>23</v>
      </c>
      <c r="G65" s="27">
        <f>'TFC Prod. Budget - DETAIL'!G635</f>
        <v>0</v>
      </c>
    </row>
    <row r="66" spans="1:8">
      <c r="A66" s="13">
        <v>42</v>
      </c>
      <c r="B66" s="337" t="s">
        <v>1503</v>
      </c>
      <c r="C66" s="337"/>
      <c r="D66" s="337"/>
      <c r="E66" s="337"/>
      <c r="F66" s="7">
        <v>23</v>
      </c>
      <c r="G66" s="27">
        <f>'TFC Prod. Budget - DETAIL'!G647</f>
        <v>0</v>
      </c>
    </row>
    <row r="67" spans="1:8">
      <c r="A67" s="13">
        <v>43</v>
      </c>
      <c r="B67" s="337" t="s">
        <v>782</v>
      </c>
      <c r="C67" s="337"/>
      <c r="D67" s="337"/>
      <c r="E67" s="337"/>
      <c r="F67" s="7">
        <v>24</v>
      </c>
      <c r="G67" s="27">
        <f>'TFC Prod. Budget - DETAIL'!G666</f>
        <v>0</v>
      </c>
    </row>
    <row r="68" spans="1:8">
      <c r="A68" s="13">
        <v>44</v>
      </c>
      <c r="B68" s="337" t="s">
        <v>785</v>
      </c>
      <c r="C68" s="337"/>
      <c r="D68" s="337"/>
      <c r="E68" s="337"/>
      <c r="F68" s="7">
        <v>24</v>
      </c>
      <c r="G68" s="27">
        <f>'TFC Prod. Budget - DETAIL'!G681</f>
        <v>0</v>
      </c>
    </row>
    <row r="69" spans="1:8">
      <c r="A69" s="13">
        <v>45</v>
      </c>
      <c r="B69" s="337" t="s">
        <v>912</v>
      </c>
      <c r="C69" s="337"/>
      <c r="D69" s="337"/>
      <c r="E69" s="337"/>
      <c r="F69" s="7">
        <v>25</v>
      </c>
      <c r="G69" s="27">
        <f>'TFC Prod. Budget - DETAIL'!G695</f>
        <v>0</v>
      </c>
    </row>
    <row r="70" spans="1:8">
      <c r="A70" s="13">
        <v>46</v>
      </c>
      <c r="B70" s="337" t="s">
        <v>681</v>
      </c>
      <c r="C70" s="337"/>
      <c r="D70" s="337"/>
      <c r="E70" s="337"/>
      <c r="F70" s="7">
        <v>25</v>
      </c>
      <c r="G70" s="27">
        <f>'TFC Prod. Budget - DETAIL'!G711</f>
        <v>0</v>
      </c>
    </row>
    <row r="71" spans="1:8">
      <c r="A71" s="13">
        <v>47</v>
      </c>
      <c r="B71" s="337" t="s">
        <v>682</v>
      </c>
      <c r="C71" s="337"/>
      <c r="D71" s="337"/>
      <c r="E71" s="337"/>
      <c r="F71" s="7">
        <v>26</v>
      </c>
      <c r="G71" s="27">
        <f>'TFC Prod. Budget - DETAIL'!G723</f>
        <v>0</v>
      </c>
    </row>
    <row r="72" spans="1:8">
      <c r="A72" s="13">
        <v>48</v>
      </c>
      <c r="B72" s="337" t="s">
        <v>683</v>
      </c>
      <c r="C72" s="337"/>
      <c r="D72" s="337"/>
      <c r="E72" s="337"/>
      <c r="F72" s="7">
        <v>26</v>
      </c>
      <c r="G72" s="27">
        <f>'TFC Prod. Budget - DETAIL'!G733</f>
        <v>0</v>
      </c>
    </row>
    <row r="73" spans="1:8">
      <c r="A73" s="13">
        <v>49</v>
      </c>
      <c r="B73" s="337" t="s">
        <v>684</v>
      </c>
      <c r="C73" s="337"/>
      <c r="D73" s="337"/>
      <c r="E73" s="337"/>
      <c r="F73" s="7">
        <v>27</v>
      </c>
      <c r="G73" s="27">
        <f>'TFC Prod. Budget - DETAIL'!G752</f>
        <v>0</v>
      </c>
    </row>
    <row r="74" spans="1:8">
      <c r="A74" s="13">
        <v>50</v>
      </c>
      <c r="B74" s="337" t="s">
        <v>1664</v>
      </c>
      <c r="C74" s="337"/>
      <c r="D74" s="337"/>
      <c r="E74" s="337"/>
      <c r="F74" s="7">
        <v>27</v>
      </c>
      <c r="G74" s="27">
        <f>'TFC Prod. Budget - DETAIL'!G767</f>
        <v>0</v>
      </c>
      <c r="H74" s="263"/>
    </row>
    <row r="75" spans="1:8">
      <c r="A75" s="13">
        <v>51</v>
      </c>
      <c r="B75" s="337" t="s">
        <v>685</v>
      </c>
      <c r="C75" s="337"/>
      <c r="D75" s="337"/>
      <c r="E75" s="337"/>
      <c r="F75" s="7">
        <v>28</v>
      </c>
      <c r="G75" s="27">
        <f>'TFC Prod. Budget - DETAIL'!G789</f>
        <v>0</v>
      </c>
    </row>
    <row r="76" spans="1:8">
      <c r="A76" s="13">
        <v>52</v>
      </c>
      <c r="B76" s="337" t="s">
        <v>816</v>
      </c>
      <c r="C76" s="337"/>
      <c r="D76" s="337"/>
      <c r="E76" s="337"/>
      <c r="F76" s="7">
        <v>29</v>
      </c>
      <c r="G76" s="27">
        <f>'TFC Prod. Budget - DETAIL'!G800</f>
        <v>0</v>
      </c>
    </row>
    <row r="77" spans="1:8">
      <c r="A77" s="13">
        <v>53</v>
      </c>
      <c r="B77" s="337" t="s">
        <v>818</v>
      </c>
      <c r="C77" s="337"/>
      <c r="D77" s="337"/>
      <c r="E77" s="337"/>
      <c r="F77" s="7">
        <v>29</v>
      </c>
      <c r="G77" s="27">
        <f>'TFC Prod. Budget - DETAIL'!G820</f>
        <v>0</v>
      </c>
    </row>
    <row r="78" spans="1:8">
      <c r="A78" s="13">
        <v>54</v>
      </c>
      <c r="B78" s="337" t="s">
        <v>1465</v>
      </c>
      <c r="C78" s="337"/>
      <c r="D78" s="337"/>
      <c r="E78" s="337"/>
      <c r="F78" s="7">
        <v>30</v>
      </c>
      <c r="G78" s="27">
        <f>'TFC Prod. Budget - DETAIL'!G842</f>
        <v>0</v>
      </c>
    </row>
    <row r="79" spans="1:8">
      <c r="A79" s="13">
        <v>55</v>
      </c>
      <c r="B79" s="337" t="s">
        <v>1466</v>
      </c>
      <c r="C79" s="337"/>
      <c r="D79" s="337"/>
      <c r="E79" s="337"/>
      <c r="F79" s="7">
        <v>31</v>
      </c>
      <c r="G79" s="27">
        <f>'TFC Prod. Budget - DETAIL'!G871</f>
        <v>0</v>
      </c>
    </row>
    <row r="80" spans="1:8">
      <c r="A80" s="13">
        <v>56</v>
      </c>
      <c r="B80" s="337" t="s">
        <v>1467</v>
      </c>
      <c r="C80" s="337"/>
      <c r="D80" s="337"/>
      <c r="E80" s="337"/>
      <c r="F80" s="7">
        <v>32</v>
      </c>
      <c r="G80" s="27">
        <f>'TFC Prod. Budget - DETAIL'!G907</f>
        <v>0</v>
      </c>
    </row>
    <row r="81" spans="1:7">
      <c r="A81" s="13">
        <v>57</v>
      </c>
      <c r="B81" s="337" t="s">
        <v>1468</v>
      </c>
      <c r="C81" s="337"/>
      <c r="D81" s="337"/>
      <c r="E81" s="337"/>
      <c r="F81" s="7">
        <v>33</v>
      </c>
      <c r="G81" s="27">
        <f>'TFC Prod. Budget - DETAIL'!G922</f>
        <v>0</v>
      </c>
    </row>
    <row r="82" spans="1:7">
      <c r="A82" s="13">
        <v>58</v>
      </c>
      <c r="B82" s="337" t="s">
        <v>1469</v>
      </c>
      <c r="C82" s="337"/>
      <c r="D82" s="337"/>
      <c r="E82" s="337"/>
      <c r="F82" s="7">
        <v>33</v>
      </c>
      <c r="G82" s="27">
        <f>'TFC Prod. Budget - DETAIL'!G937</f>
        <v>0</v>
      </c>
    </row>
    <row r="83" spans="1:7" ht="15.75" thickBot="1">
      <c r="A83" s="13">
        <v>59</v>
      </c>
      <c r="B83" s="337" t="s">
        <v>1470</v>
      </c>
      <c r="C83" s="337"/>
      <c r="D83" s="337"/>
      <c r="E83" s="337"/>
      <c r="F83" s="7">
        <v>34</v>
      </c>
      <c r="G83" s="27">
        <f>'TFC Prod. Budget - DETAIL'!G962</f>
        <v>0</v>
      </c>
    </row>
    <row r="84" spans="1:7" ht="15.75" thickBot="1">
      <c r="A84" s="12"/>
      <c r="B84" s="345" t="s">
        <v>665</v>
      </c>
      <c r="C84" s="345"/>
      <c r="D84" s="345"/>
      <c r="E84" s="345"/>
      <c r="F84" s="14"/>
      <c r="G84" s="28">
        <f>SUM(G34:G83)</f>
        <v>0</v>
      </c>
    </row>
    <row r="85" spans="1:7">
      <c r="A85" s="23"/>
      <c r="B85" s="344" t="s">
        <v>686</v>
      </c>
      <c r="C85" s="344"/>
      <c r="D85" s="344"/>
      <c r="E85" s="344"/>
      <c r="F85" s="23"/>
      <c r="G85" s="44"/>
    </row>
    <row r="86" spans="1:7">
      <c r="A86" s="13">
        <v>60</v>
      </c>
      <c r="B86" s="337" t="s">
        <v>1471</v>
      </c>
      <c r="C86" s="337"/>
      <c r="D86" s="337"/>
      <c r="E86" s="337"/>
      <c r="F86" s="7">
        <v>35</v>
      </c>
      <c r="G86" s="30">
        <f>'TFC Prod. Budget - DETAIL'!G986</f>
        <v>0</v>
      </c>
    </row>
    <row r="87" spans="1:7">
      <c r="A87" s="13">
        <v>61</v>
      </c>
      <c r="B87" s="337" t="s">
        <v>1504</v>
      </c>
      <c r="C87" s="337"/>
      <c r="D87" s="337"/>
      <c r="E87" s="337"/>
      <c r="F87" s="20">
        <v>36</v>
      </c>
      <c r="G87" s="30">
        <f>'TFC Prod. Budget - DETAIL'!G998</f>
        <v>0</v>
      </c>
    </row>
    <row r="88" spans="1:7">
      <c r="A88" s="13">
        <v>62</v>
      </c>
      <c r="B88" s="337" t="s">
        <v>1472</v>
      </c>
      <c r="C88" s="337"/>
      <c r="D88" s="337"/>
      <c r="E88" s="337"/>
      <c r="F88" s="20">
        <v>37</v>
      </c>
      <c r="G88" s="30">
        <f>'TFC Prod. Budget - DETAIL'!G1033</f>
        <v>0</v>
      </c>
    </row>
    <row r="89" spans="1:7">
      <c r="A89" s="13">
        <v>63</v>
      </c>
      <c r="B89" s="337" t="s">
        <v>1473</v>
      </c>
      <c r="C89" s="337"/>
      <c r="D89" s="337"/>
      <c r="E89" s="337"/>
      <c r="F89" s="20">
        <v>38</v>
      </c>
      <c r="G89" s="30">
        <f>'TFC Prod. Budget - DETAIL'!G1064</f>
        <v>0</v>
      </c>
    </row>
    <row r="90" spans="1:7">
      <c r="A90" s="13">
        <v>64</v>
      </c>
      <c r="B90" s="337" t="s">
        <v>1505</v>
      </c>
      <c r="C90" s="337"/>
      <c r="D90" s="337"/>
      <c r="E90" s="337"/>
      <c r="F90" s="20">
        <v>39</v>
      </c>
      <c r="G90" s="30">
        <f>'TFC Prod. Budget - DETAIL'!G1086</f>
        <v>0</v>
      </c>
    </row>
    <row r="91" spans="1:7">
      <c r="A91" s="13">
        <v>65</v>
      </c>
      <c r="B91" s="337" t="s">
        <v>1506</v>
      </c>
      <c r="C91" s="337"/>
      <c r="D91" s="337"/>
      <c r="E91" s="337"/>
      <c r="F91" s="20">
        <v>40</v>
      </c>
      <c r="G91" s="30">
        <f>'TFC Prod. Budget - DETAIL'!G1122</f>
        <v>0</v>
      </c>
    </row>
    <row r="92" spans="1:7">
      <c r="A92" s="13">
        <v>66</v>
      </c>
      <c r="B92" s="337" t="s">
        <v>687</v>
      </c>
      <c r="C92" s="337"/>
      <c r="D92" s="337"/>
      <c r="E92" s="337"/>
      <c r="F92" s="20">
        <v>41</v>
      </c>
      <c r="G92" s="30">
        <f>'TFC Prod. Budget - DETAIL'!G1148</f>
        <v>0</v>
      </c>
    </row>
    <row r="93" spans="1:7">
      <c r="A93" s="13">
        <v>67</v>
      </c>
      <c r="B93" s="342" t="s">
        <v>1507</v>
      </c>
      <c r="C93" s="342"/>
      <c r="D93" s="342"/>
      <c r="E93" s="342"/>
      <c r="F93" s="20">
        <v>42</v>
      </c>
      <c r="G93" s="30">
        <f>'TFC Prod. Budget - DETAIL'!G1172</f>
        <v>0</v>
      </c>
    </row>
    <row r="94" spans="1:7">
      <c r="A94" s="13">
        <v>68</v>
      </c>
      <c r="B94" s="337" t="s">
        <v>688</v>
      </c>
      <c r="C94" s="337"/>
      <c r="D94" s="337"/>
      <c r="E94" s="337"/>
      <c r="F94" s="20">
        <v>42</v>
      </c>
      <c r="G94" s="30">
        <f>'TFC Prod. Budget - DETAIL'!G1192</f>
        <v>0</v>
      </c>
    </row>
    <row r="95" spans="1:7" ht="15.75" thickBot="1">
      <c r="A95" s="13">
        <v>69</v>
      </c>
      <c r="B95" s="337" t="s">
        <v>689</v>
      </c>
      <c r="C95" s="337"/>
      <c r="D95" s="337"/>
      <c r="E95" s="337"/>
      <c r="F95" s="20">
        <v>43</v>
      </c>
      <c r="G95" s="31">
        <f>'TFC Prod. Budget - DETAIL'!G1218</f>
        <v>0</v>
      </c>
    </row>
    <row r="96" spans="1:7" ht="15.75" thickBot="1">
      <c r="A96" s="17"/>
      <c r="B96" s="346" t="s">
        <v>690</v>
      </c>
      <c r="C96" s="346"/>
      <c r="D96" s="346"/>
      <c r="E96" s="346"/>
      <c r="F96" s="21"/>
      <c r="G96" s="28">
        <f>SUM(G86:G95)</f>
        <v>0</v>
      </c>
    </row>
    <row r="97" spans="1:7" ht="29.25" customHeight="1" thickBot="1">
      <c r="A97" s="52"/>
      <c r="B97" s="348" t="s">
        <v>1478</v>
      </c>
      <c r="C97" s="348"/>
      <c r="D97" s="348"/>
      <c r="E97" s="348"/>
      <c r="F97" s="53"/>
      <c r="G97" s="32">
        <f>G84+G96</f>
        <v>0</v>
      </c>
    </row>
    <row r="98" spans="1:7">
      <c r="A98" s="45"/>
      <c r="B98" s="352" t="s">
        <v>691</v>
      </c>
      <c r="C98" s="353"/>
      <c r="D98" s="353"/>
      <c r="E98" s="353"/>
      <c r="F98" s="54"/>
      <c r="G98" s="66"/>
    </row>
    <row r="99" spans="1:7">
      <c r="A99" s="55">
        <v>70</v>
      </c>
      <c r="B99" s="337" t="s">
        <v>1479</v>
      </c>
      <c r="C99" s="337"/>
      <c r="D99" s="337"/>
      <c r="E99" s="337"/>
      <c r="F99" s="47">
        <v>44</v>
      </c>
      <c r="G99" s="56">
        <f>'TFC Prod. Budget - DETAIL'!G1237</f>
        <v>0</v>
      </c>
    </row>
    <row r="100" spans="1:7">
      <c r="A100" s="13">
        <v>71</v>
      </c>
      <c r="B100" s="337" t="s">
        <v>1480</v>
      </c>
      <c r="C100" s="337"/>
      <c r="D100" s="337"/>
      <c r="E100" s="337"/>
      <c r="F100" s="20">
        <v>45</v>
      </c>
      <c r="G100" s="30">
        <f>'TFC Prod. Budget - DETAIL'!G1253</f>
        <v>0</v>
      </c>
    </row>
    <row r="101" spans="1:7" ht="15.75" thickBot="1">
      <c r="A101" s="13">
        <v>72</v>
      </c>
      <c r="B101" s="337" t="s">
        <v>693</v>
      </c>
      <c r="C101" s="337"/>
      <c r="D101" s="337"/>
      <c r="E101" s="337"/>
      <c r="F101" s="20">
        <v>45</v>
      </c>
      <c r="G101" s="31">
        <f>'TFC Prod. Budget - DETAIL'!G1264</f>
        <v>0</v>
      </c>
    </row>
    <row r="102" spans="1:7" ht="15.75" thickBot="1">
      <c r="A102" s="18"/>
      <c r="B102" s="347" t="s">
        <v>692</v>
      </c>
      <c r="C102" s="347"/>
      <c r="D102" s="347"/>
      <c r="E102" s="347"/>
      <c r="F102" s="22"/>
      <c r="G102" s="28">
        <f>SUM(G99:G101)</f>
        <v>0</v>
      </c>
    </row>
    <row r="103" spans="1:7" ht="15.75" thickBot="1">
      <c r="A103" s="23"/>
      <c r="B103" s="349" t="s">
        <v>666</v>
      </c>
      <c r="C103" s="350"/>
      <c r="D103" s="350"/>
      <c r="E103" s="351"/>
      <c r="F103" s="24"/>
      <c r="G103" s="32">
        <f>G32+G84+G96+G102</f>
        <v>0</v>
      </c>
    </row>
    <row r="104" spans="1:7">
      <c r="A104" s="13">
        <v>80</v>
      </c>
      <c r="B104" s="337" t="s">
        <v>694</v>
      </c>
      <c r="C104" s="337"/>
      <c r="D104" s="337"/>
      <c r="E104" s="337"/>
      <c r="F104" s="20">
        <v>45</v>
      </c>
      <c r="G104" s="30">
        <f>'TFC Prod. Budget - DETAIL'!G1269</f>
        <v>0</v>
      </c>
    </row>
    <row r="105" spans="1:7" ht="15.75" thickBot="1">
      <c r="A105" s="13">
        <v>81</v>
      </c>
      <c r="B105" s="337" t="s">
        <v>695</v>
      </c>
      <c r="C105" s="337"/>
      <c r="D105" s="337"/>
      <c r="E105" s="337"/>
      <c r="F105" s="20">
        <v>45</v>
      </c>
      <c r="G105" s="56">
        <f>'TFC Prod. Budget - DETAIL'!G1274</f>
        <v>0</v>
      </c>
    </row>
    <row r="106" spans="1:7" ht="19.5" customHeight="1" thickBot="1">
      <c r="A106" s="19"/>
      <c r="B106" s="341" t="s">
        <v>544</v>
      </c>
      <c r="C106" s="341"/>
      <c r="D106" s="341"/>
      <c r="E106" s="341"/>
      <c r="F106" s="25"/>
      <c r="G106" s="32">
        <f>SUM(G103:G105)</f>
        <v>0</v>
      </c>
    </row>
    <row r="107" spans="1:7">
      <c r="A107" s="5"/>
    </row>
    <row r="108" spans="1:7">
      <c r="A108" s="26" t="s">
        <v>642</v>
      </c>
    </row>
    <row r="109" spans="1:7">
      <c r="A109" s="33"/>
      <c r="B109" s="34"/>
      <c r="C109" s="35"/>
      <c r="D109" s="36"/>
      <c r="E109" s="36"/>
      <c r="F109" s="36"/>
      <c r="G109" s="36"/>
    </row>
    <row r="110" spans="1:7">
      <c r="A110" s="33"/>
      <c r="B110" s="34"/>
      <c r="C110" s="35"/>
      <c r="D110" s="36"/>
      <c r="E110" s="36"/>
      <c r="F110" s="36"/>
      <c r="G110" s="36"/>
    </row>
    <row r="111" spans="1:7">
      <c r="A111" s="33"/>
      <c r="B111" s="34"/>
      <c r="C111" s="35"/>
      <c r="D111" s="36"/>
      <c r="E111" s="36"/>
      <c r="F111" s="36"/>
      <c r="G111" s="36"/>
    </row>
    <row r="112" spans="1:7">
      <c r="A112" s="33"/>
      <c r="B112" s="34"/>
      <c r="C112" s="35"/>
      <c r="D112" s="36"/>
      <c r="E112" s="36"/>
      <c r="F112" s="36"/>
      <c r="G112" s="36"/>
    </row>
    <row r="113" spans="1:7">
      <c r="A113" s="33"/>
      <c r="B113" s="34"/>
      <c r="C113" s="35"/>
      <c r="D113" s="36"/>
      <c r="E113" s="36"/>
      <c r="F113" s="36"/>
      <c r="G113" s="36"/>
    </row>
  </sheetData>
  <customSheetViews>
    <customSheetView guid="{40963AEF-132B-45AC-BECA-787233ED8A0E}" showGridLines="0" showRuler="0">
      <selection activeCell="D67" sqref="D67"/>
      <rowBreaks count="1" manualBreakCount="1">
        <brk id="52" max="16383" man="1"/>
      </rowBreaks>
      <pageMargins left="0" right="0" top="1.04" bottom="0.78740157480314965" header="0.51181102362204722" footer="0.51181102362204722"/>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100">
    <mergeCell ref="B106:E106"/>
    <mergeCell ref="B104:E104"/>
    <mergeCell ref="B102:E102"/>
    <mergeCell ref="B100:E100"/>
    <mergeCell ref="B97:E97"/>
    <mergeCell ref="B105:E105"/>
    <mergeCell ref="B103:E103"/>
    <mergeCell ref="B101:E101"/>
    <mergeCell ref="B99:E99"/>
    <mergeCell ref="B98:E98"/>
    <mergeCell ref="B67:E67"/>
    <mergeCell ref="B74:E74"/>
    <mergeCell ref="B76:E76"/>
    <mergeCell ref="B82:E82"/>
    <mergeCell ref="B96:E96"/>
    <mergeCell ref="B94:E94"/>
    <mergeCell ref="B92:E92"/>
    <mergeCell ref="B95:E95"/>
    <mergeCell ref="B72:E72"/>
    <mergeCell ref="B83:E83"/>
    <mergeCell ref="B73:E73"/>
    <mergeCell ref="B71:E71"/>
    <mergeCell ref="B69:E69"/>
    <mergeCell ref="B93:E93"/>
    <mergeCell ref="B91:E91"/>
    <mergeCell ref="B88:E88"/>
    <mergeCell ref="B89:E89"/>
    <mergeCell ref="B78:E78"/>
    <mergeCell ref="B79:E79"/>
    <mergeCell ref="B80:E80"/>
    <mergeCell ref="B85:E85"/>
    <mergeCell ref="B86:E86"/>
    <mergeCell ref="B81:E81"/>
    <mergeCell ref="B84:E84"/>
    <mergeCell ref="B52:E52"/>
    <mergeCell ref="B50:E50"/>
    <mergeCell ref="B48:E48"/>
    <mergeCell ref="B87:E87"/>
    <mergeCell ref="B90:E90"/>
    <mergeCell ref="B65:E65"/>
    <mergeCell ref="B66:E66"/>
    <mergeCell ref="B68:E68"/>
    <mergeCell ref="B70:E70"/>
    <mergeCell ref="B77:E77"/>
    <mergeCell ref="B59:E59"/>
    <mergeCell ref="B57:E57"/>
    <mergeCell ref="B58:E58"/>
    <mergeCell ref="B60:E60"/>
    <mergeCell ref="B62:E62"/>
    <mergeCell ref="B61:E61"/>
    <mergeCell ref="B56:E56"/>
    <mergeCell ref="B45:E45"/>
    <mergeCell ref="B31:E31"/>
    <mergeCell ref="B29:E29"/>
    <mergeCell ref="B27:E27"/>
    <mergeCell ref="B42:E42"/>
    <mergeCell ref="B40:E40"/>
    <mergeCell ref="B38:E38"/>
    <mergeCell ref="B36:E36"/>
    <mergeCell ref="B46:E46"/>
    <mergeCell ref="B55:E55"/>
    <mergeCell ref="B53:E53"/>
    <mergeCell ref="B51:E51"/>
    <mergeCell ref="B49:E49"/>
    <mergeCell ref="B47:E47"/>
    <mergeCell ref="B54:E54"/>
    <mergeCell ref="B25:E25"/>
    <mergeCell ref="B26:E26"/>
    <mergeCell ref="B30:E30"/>
    <mergeCell ref="B28:E28"/>
    <mergeCell ref="B75:E75"/>
    <mergeCell ref="B64:E64"/>
    <mergeCell ref="B63:E63"/>
    <mergeCell ref="B32:E32"/>
    <mergeCell ref="B43:E43"/>
    <mergeCell ref="B41:E41"/>
    <mergeCell ref="B39:E39"/>
    <mergeCell ref="B37:E37"/>
    <mergeCell ref="B35:E35"/>
    <mergeCell ref="B33:E33"/>
    <mergeCell ref="B34:E34"/>
    <mergeCell ref="B44:E44"/>
    <mergeCell ref="C8:E8"/>
    <mergeCell ref="C1:D1"/>
    <mergeCell ref="C4:G4"/>
    <mergeCell ref="C5:G5"/>
    <mergeCell ref="C6:G6"/>
    <mergeCell ref="C7:G7"/>
    <mergeCell ref="G21:G22"/>
    <mergeCell ref="C10:E10"/>
    <mergeCell ref="C11:E11"/>
    <mergeCell ref="C12:E12"/>
    <mergeCell ref="C13:E13"/>
    <mergeCell ref="C14:E14"/>
    <mergeCell ref="C15:E15"/>
    <mergeCell ref="C16:E16"/>
    <mergeCell ref="C18:E18"/>
    <mergeCell ref="C19:E19"/>
    <mergeCell ref="B21:C22"/>
    <mergeCell ref="D21:F22"/>
  </mergeCells>
  <phoneticPr fontId="0" type="noConversion"/>
  <printOptions horizontalCentered="1"/>
  <pageMargins left="0.39370078740157483" right="0.39370078740157483" top="0.74803149606299213" bottom="0.74803149606299213" header="0.31496062992125984" footer="0.31496062992125984"/>
  <pageSetup scale="85" orientation="portrait" r:id="rId2"/>
  <headerFooter alignWithMargins="0">
    <oddHeader>&amp;C&amp;A
&amp;R&amp;G</oddHeader>
    <oddFooter>&amp;L&amp;8TFC0423&amp;R&amp;8Page &amp;P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99"/>
  <sheetViews>
    <sheetView showGridLines="0" zoomScaleNormal="100" zoomScaleSheetLayoutView="100" workbookViewId="0">
      <selection activeCell="G8" sqref="G8"/>
    </sheetView>
  </sheetViews>
  <sheetFormatPr defaultColWidth="11.42578125" defaultRowHeight="12"/>
  <cols>
    <col min="1" max="1" width="7.5703125" style="259" customWidth="1"/>
    <col min="2" max="2" width="39.5703125" style="259" customWidth="1"/>
    <col min="3" max="3" width="8.140625" style="259" customWidth="1"/>
    <col min="4" max="4" width="8.140625" style="262" customWidth="1"/>
    <col min="5" max="5" width="8.140625" style="260" customWidth="1"/>
    <col min="6" max="6" width="10.85546875" style="260" customWidth="1"/>
    <col min="7" max="7" width="13.140625" style="260" customWidth="1"/>
    <col min="8" max="16384" width="11.42578125" style="70"/>
  </cols>
  <sheetData>
    <row r="1" spans="1:7" ht="35.25" customHeight="1">
      <c r="A1" s="61" t="s">
        <v>638</v>
      </c>
      <c r="B1" s="67">
        <f>'TFC Prod. Budget - TOPSHEET'!C4</f>
        <v>0</v>
      </c>
      <c r="C1" s="68"/>
      <c r="D1" s="68"/>
      <c r="E1" s="69" t="s">
        <v>641</v>
      </c>
      <c r="F1" s="365">
        <f>'TFC Prod. Budget - TOPSHEET'!G1</f>
        <v>0</v>
      </c>
      <c r="G1" s="365"/>
    </row>
    <row r="2" spans="1:7">
      <c r="A2" s="71" t="s">
        <v>639</v>
      </c>
      <c r="B2" s="72">
        <f>'TFC Prod. Budget - TOPSHEET'!C5</f>
        <v>0</v>
      </c>
      <c r="C2" s="73"/>
      <c r="D2" s="73"/>
      <c r="E2" s="74" t="s">
        <v>671</v>
      </c>
      <c r="F2" s="366">
        <f>'TFC Prod. Budget - TOPSHEET'!G9</f>
        <v>0</v>
      </c>
      <c r="G2" s="366"/>
    </row>
    <row r="3" spans="1:7">
      <c r="A3" s="75" t="s">
        <v>700</v>
      </c>
      <c r="B3" s="72">
        <f>'TFC Prod. Budget - TOPSHEET'!C6</f>
        <v>0</v>
      </c>
      <c r="C3" s="73"/>
      <c r="D3" s="73"/>
      <c r="E3" s="74" t="s">
        <v>653</v>
      </c>
      <c r="F3" s="366">
        <f>'TFC Prod. Budget - TOPSHEET'!G10</f>
        <v>0</v>
      </c>
      <c r="G3" s="366"/>
    </row>
    <row r="4" spans="1:7">
      <c r="A4" s="71"/>
      <c r="B4" s="76"/>
      <c r="C4" s="73"/>
      <c r="D4" s="73"/>
      <c r="E4" s="74" t="s">
        <v>640</v>
      </c>
      <c r="F4" s="366">
        <f>'TFC Prod. Budget - TOPSHEET'!G11</f>
        <v>0</v>
      </c>
      <c r="G4" s="366"/>
    </row>
    <row r="5" spans="1:7">
      <c r="A5" s="71"/>
      <c r="B5" s="76"/>
      <c r="C5" s="73"/>
      <c r="D5" s="73"/>
      <c r="E5" s="74"/>
      <c r="F5" s="73"/>
      <c r="G5" s="73"/>
    </row>
    <row r="6" spans="1:7">
      <c r="A6" s="77">
        <v>1</v>
      </c>
      <c r="B6" s="78" t="s">
        <v>702</v>
      </c>
      <c r="C6" s="62"/>
      <c r="D6" s="79"/>
      <c r="E6" s="79"/>
      <c r="F6" s="79"/>
      <c r="G6" s="79"/>
    </row>
    <row r="7" spans="1:7">
      <c r="A7" s="80" t="s">
        <v>696</v>
      </c>
      <c r="B7" s="81" t="s">
        <v>545</v>
      </c>
      <c r="C7" s="82"/>
      <c r="D7" s="83"/>
      <c r="E7" s="83"/>
      <c r="F7" s="84"/>
      <c r="G7" s="85" t="s">
        <v>543</v>
      </c>
    </row>
    <row r="8" spans="1:7" ht="24">
      <c r="A8" s="86" t="s">
        <v>1</v>
      </c>
      <c r="B8" s="57" t="s">
        <v>701</v>
      </c>
      <c r="C8" s="87"/>
      <c r="D8" s="88"/>
      <c r="E8" s="89"/>
      <c r="F8" s="90"/>
      <c r="G8" s="91">
        <v>0</v>
      </c>
    </row>
    <row r="9" spans="1:7" ht="24">
      <c r="A9" s="86" t="s">
        <v>2</v>
      </c>
      <c r="B9" s="57" t="s">
        <v>703</v>
      </c>
      <c r="C9" s="92"/>
      <c r="D9" s="93"/>
      <c r="E9" s="94"/>
      <c r="F9" s="95"/>
      <c r="G9" s="91">
        <v>0</v>
      </c>
    </row>
    <row r="10" spans="1:7" s="101" customFormat="1" ht="18.95" customHeight="1">
      <c r="A10" s="96">
        <v>1</v>
      </c>
      <c r="B10" s="97" t="s">
        <v>913</v>
      </c>
      <c r="C10" s="97"/>
      <c r="D10" s="98"/>
      <c r="E10" s="99"/>
      <c r="F10" s="100"/>
      <c r="G10" s="280">
        <f>SUM(G8:G9)</f>
        <v>0</v>
      </c>
    </row>
    <row r="11" spans="1:7">
      <c r="A11" s="102"/>
      <c r="B11" s="103"/>
      <c r="C11" s="103"/>
      <c r="D11" s="93"/>
      <c r="E11" s="93"/>
      <c r="F11" s="93"/>
      <c r="G11" s="104"/>
    </row>
    <row r="12" spans="1:7">
      <c r="A12" s="77">
        <v>2</v>
      </c>
      <c r="B12" s="62" t="s">
        <v>705</v>
      </c>
      <c r="C12" s="62"/>
      <c r="D12" s="79"/>
      <c r="E12" s="79"/>
      <c r="F12" s="79"/>
      <c r="G12" s="105"/>
    </row>
    <row r="13" spans="1:7">
      <c r="A13" s="80" t="s">
        <v>696</v>
      </c>
      <c r="B13" s="81" t="s">
        <v>545</v>
      </c>
      <c r="C13" s="106" t="s">
        <v>706</v>
      </c>
      <c r="D13" s="107" t="s">
        <v>707</v>
      </c>
      <c r="E13" s="107" t="s">
        <v>708</v>
      </c>
      <c r="F13" s="108" t="s">
        <v>710</v>
      </c>
      <c r="G13" s="109" t="s">
        <v>543</v>
      </c>
    </row>
    <row r="14" spans="1:7" ht="24">
      <c r="A14" s="149" t="s">
        <v>17</v>
      </c>
      <c r="B14" s="63" t="s">
        <v>711</v>
      </c>
      <c r="C14" s="110">
        <v>1</v>
      </c>
      <c r="D14" s="110">
        <v>1</v>
      </c>
      <c r="E14" s="111" t="s">
        <v>546</v>
      </c>
      <c r="F14" s="112">
        <v>0</v>
      </c>
      <c r="G14" s="113">
        <f>C14*D14*F14</f>
        <v>0</v>
      </c>
    </row>
    <row r="15" spans="1:7" ht="27.95" customHeight="1">
      <c r="A15" s="149" t="s">
        <v>1571</v>
      </c>
      <c r="B15" s="282" t="s">
        <v>1572</v>
      </c>
      <c r="C15" s="110">
        <v>1</v>
      </c>
      <c r="D15" s="110">
        <v>1</v>
      </c>
      <c r="E15" s="111" t="s">
        <v>546</v>
      </c>
      <c r="F15" s="112">
        <v>0</v>
      </c>
      <c r="G15" s="113">
        <f>C15*D15*F15</f>
        <v>0</v>
      </c>
    </row>
    <row r="16" spans="1:7" ht="24">
      <c r="A16" s="149" t="s">
        <v>18</v>
      </c>
      <c r="B16" s="63" t="s">
        <v>1665</v>
      </c>
      <c r="C16" s="110">
        <v>1</v>
      </c>
      <c r="D16" s="110">
        <v>1</v>
      </c>
      <c r="E16" s="111" t="s">
        <v>546</v>
      </c>
      <c r="F16" s="112">
        <v>0</v>
      </c>
      <c r="G16" s="113">
        <f t="shared" ref="G16:G26" si="0">C16*D16*F16</f>
        <v>0</v>
      </c>
    </row>
    <row r="17" spans="1:7" ht="24">
      <c r="A17" s="149" t="s">
        <v>19</v>
      </c>
      <c r="B17" s="63" t="s">
        <v>712</v>
      </c>
      <c r="C17" s="110">
        <v>1</v>
      </c>
      <c r="D17" s="110">
        <v>1</v>
      </c>
      <c r="E17" s="111" t="s">
        <v>546</v>
      </c>
      <c r="F17" s="112">
        <v>0</v>
      </c>
      <c r="G17" s="113">
        <f t="shared" si="0"/>
        <v>0</v>
      </c>
    </row>
    <row r="18" spans="1:7" ht="24">
      <c r="A18" s="149" t="s">
        <v>8</v>
      </c>
      <c r="B18" s="63" t="s">
        <v>1666</v>
      </c>
      <c r="C18" s="110">
        <v>1</v>
      </c>
      <c r="D18" s="110">
        <v>1</v>
      </c>
      <c r="E18" s="111" t="s">
        <v>546</v>
      </c>
      <c r="F18" s="112">
        <v>0</v>
      </c>
      <c r="G18" s="113">
        <f t="shared" si="0"/>
        <v>0</v>
      </c>
    </row>
    <row r="19" spans="1:7" ht="24">
      <c r="A19" s="149" t="s">
        <v>990</v>
      </c>
      <c r="B19" s="63" t="s">
        <v>1364</v>
      </c>
      <c r="C19" s="110">
        <v>1</v>
      </c>
      <c r="D19" s="110">
        <v>1</v>
      </c>
      <c r="E19" s="111" t="s">
        <v>546</v>
      </c>
      <c r="F19" s="112">
        <v>0</v>
      </c>
      <c r="G19" s="113">
        <f>C19*D19*F19</f>
        <v>0</v>
      </c>
    </row>
    <row r="20" spans="1:7" ht="24">
      <c r="A20" s="149" t="s">
        <v>3</v>
      </c>
      <c r="B20" s="63" t="s">
        <v>713</v>
      </c>
      <c r="C20" s="110">
        <v>1</v>
      </c>
      <c r="D20" s="110">
        <v>1</v>
      </c>
      <c r="E20" s="111" t="s">
        <v>546</v>
      </c>
      <c r="F20" s="112">
        <v>0</v>
      </c>
      <c r="G20" s="113">
        <f t="shared" si="0"/>
        <v>0</v>
      </c>
    </row>
    <row r="21" spans="1:7" ht="24">
      <c r="A21" s="149" t="s">
        <v>4</v>
      </c>
      <c r="B21" s="63" t="s">
        <v>1667</v>
      </c>
      <c r="C21" s="110">
        <v>1</v>
      </c>
      <c r="D21" s="110">
        <v>1</v>
      </c>
      <c r="E21" s="111" t="s">
        <v>546</v>
      </c>
      <c r="F21" s="112">
        <v>0</v>
      </c>
      <c r="G21" s="113">
        <f t="shared" si="0"/>
        <v>0</v>
      </c>
    </row>
    <row r="22" spans="1:7" ht="23.65" customHeight="1">
      <c r="A22" s="149" t="s">
        <v>991</v>
      </c>
      <c r="B22" s="63" t="s">
        <v>1748</v>
      </c>
      <c r="C22" s="110">
        <v>1</v>
      </c>
      <c r="D22" s="110">
        <v>1</v>
      </c>
      <c r="E22" s="111" t="s">
        <v>546</v>
      </c>
      <c r="F22" s="112">
        <v>0</v>
      </c>
      <c r="G22" s="113">
        <f t="shared" si="0"/>
        <v>0</v>
      </c>
    </row>
    <row r="23" spans="1:7" ht="24">
      <c r="A23" s="149" t="s">
        <v>5</v>
      </c>
      <c r="B23" s="283" t="s">
        <v>1621</v>
      </c>
      <c r="C23" s="110">
        <v>1</v>
      </c>
      <c r="D23" s="110">
        <v>1</v>
      </c>
      <c r="E23" s="111" t="s">
        <v>546</v>
      </c>
      <c r="F23" s="112">
        <v>0</v>
      </c>
      <c r="G23" s="113">
        <f t="shared" si="0"/>
        <v>0</v>
      </c>
    </row>
    <row r="24" spans="1:7" ht="24">
      <c r="A24" s="149" t="s">
        <v>6</v>
      </c>
      <c r="B24" s="63" t="s">
        <v>1668</v>
      </c>
      <c r="C24" s="110">
        <v>1</v>
      </c>
      <c r="D24" s="110">
        <v>1</v>
      </c>
      <c r="E24" s="111" t="s">
        <v>546</v>
      </c>
      <c r="F24" s="112">
        <v>0</v>
      </c>
      <c r="G24" s="113">
        <f t="shared" si="0"/>
        <v>0</v>
      </c>
    </row>
    <row r="25" spans="1:7" ht="24">
      <c r="A25" s="149" t="s">
        <v>7</v>
      </c>
      <c r="B25" s="63" t="s">
        <v>714</v>
      </c>
      <c r="C25" s="110">
        <v>1</v>
      </c>
      <c r="D25" s="110">
        <v>1</v>
      </c>
      <c r="E25" s="111" t="s">
        <v>546</v>
      </c>
      <c r="F25" s="112">
        <v>0</v>
      </c>
      <c r="G25" s="113">
        <f t="shared" si="0"/>
        <v>0</v>
      </c>
    </row>
    <row r="26" spans="1:7" ht="24">
      <c r="A26" s="149" t="s">
        <v>10</v>
      </c>
      <c r="B26" s="63" t="s">
        <v>717</v>
      </c>
      <c r="C26" s="110">
        <v>1</v>
      </c>
      <c r="D26" s="110">
        <v>1</v>
      </c>
      <c r="E26" s="111" t="s">
        <v>546</v>
      </c>
      <c r="F26" s="112">
        <v>0</v>
      </c>
      <c r="G26" s="113">
        <f t="shared" si="0"/>
        <v>0</v>
      </c>
    </row>
    <row r="27" spans="1:7" ht="24">
      <c r="A27" s="149" t="s">
        <v>9</v>
      </c>
      <c r="B27" s="57" t="s">
        <v>952</v>
      </c>
      <c r="C27" s="277"/>
      <c r="D27" s="116">
        <v>0</v>
      </c>
      <c r="E27" s="117" t="s">
        <v>547</v>
      </c>
      <c r="F27" s="118">
        <f>G14+G16+G17+G18+G23</f>
        <v>0</v>
      </c>
      <c r="G27" s="113">
        <f>D27*F27</f>
        <v>0</v>
      </c>
    </row>
    <row r="28" spans="1:7" ht="24">
      <c r="A28" s="149" t="s">
        <v>966</v>
      </c>
      <c r="B28" s="64" t="s">
        <v>992</v>
      </c>
      <c r="C28" s="110">
        <v>1</v>
      </c>
      <c r="D28" s="110">
        <v>1</v>
      </c>
      <c r="E28" s="111" t="s">
        <v>546</v>
      </c>
      <c r="F28" s="112">
        <v>0</v>
      </c>
      <c r="G28" s="113">
        <f t="shared" ref="G28" si="1">C28*D28*F28</f>
        <v>0</v>
      </c>
    </row>
    <row r="29" spans="1:7" ht="24">
      <c r="A29" s="149" t="s">
        <v>11</v>
      </c>
      <c r="B29" s="63" t="s">
        <v>703</v>
      </c>
      <c r="C29" s="110">
        <v>1</v>
      </c>
      <c r="D29" s="110">
        <v>1</v>
      </c>
      <c r="E29" s="111" t="s">
        <v>546</v>
      </c>
      <c r="F29" s="112">
        <v>0</v>
      </c>
      <c r="G29" s="113">
        <f>C29*D29*F29</f>
        <v>0</v>
      </c>
    </row>
    <row r="30" spans="1:7" s="101" customFormat="1" ht="18.95" customHeight="1">
      <c r="A30" s="119">
        <v>2</v>
      </c>
      <c r="B30" s="120" t="s">
        <v>1508</v>
      </c>
      <c r="C30" s="121"/>
      <c r="D30" s="122"/>
      <c r="E30" s="122"/>
      <c r="F30" s="123"/>
      <c r="G30" s="124">
        <f>SUM(G14:G29)</f>
        <v>0</v>
      </c>
    </row>
    <row r="31" spans="1:7">
      <c r="A31" s="125"/>
      <c r="B31" s="126"/>
      <c r="C31" s="126"/>
      <c r="D31" s="88"/>
      <c r="E31" s="88"/>
      <c r="F31" s="88"/>
      <c r="G31" s="127"/>
    </row>
    <row r="32" spans="1:7">
      <c r="A32" s="77">
        <v>3</v>
      </c>
      <c r="B32" s="65" t="s">
        <v>718</v>
      </c>
      <c r="C32" s="65"/>
      <c r="D32" s="128"/>
      <c r="E32" s="128"/>
      <c r="F32" s="128"/>
      <c r="G32" s="105"/>
    </row>
    <row r="33" spans="1:7">
      <c r="A33" s="80" t="s">
        <v>696</v>
      </c>
      <c r="B33" s="129" t="s">
        <v>545</v>
      </c>
      <c r="C33" s="130"/>
      <c r="D33" s="131"/>
      <c r="E33" s="131"/>
      <c r="F33" s="132"/>
      <c r="G33" s="133" t="s">
        <v>543</v>
      </c>
    </row>
    <row r="34" spans="1:7" ht="24">
      <c r="A34" s="149" t="s">
        <v>20</v>
      </c>
      <c r="B34" s="134" t="s">
        <v>1669</v>
      </c>
      <c r="C34" s="126"/>
      <c r="D34" s="88"/>
      <c r="E34" s="94"/>
      <c r="F34" s="88"/>
      <c r="G34" s="279">
        <v>0</v>
      </c>
    </row>
    <row r="35" spans="1:7" ht="23.65" customHeight="1">
      <c r="A35" s="149" t="s">
        <v>997</v>
      </c>
      <c r="B35" s="57" t="s">
        <v>1481</v>
      </c>
      <c r="C35" s="138"/>
      <c r="D35" s="89"/>
      <c r="E35" s="89"/>
      <c r="F35" s="90"/>
      <c r="G35" s="279">
        <v>0</v>
      </c>
    </row>
    <row r="36" spans="1:7" ht="23.65" customHeight="1">
      <c r="A36" s="149" t="s">
        <v>998</v>
      </c>
      <c r="B36" s="57" t="s">
        <v>996</v>
      </c>
      <c r="C36" s="138"/>
      <c r="D36" s="89"/>
      <c r="E36" s="89"/>
      <c r="F36" s="90"/>
      <c r="G36" s="279">
        <v>0</v>
      </c>
    </row>
    <row r="37" spans="1:7" ht="24">
      <c r="A37" s="149" t="s">
        <v>12</v>
      </c>
      <c r="B37" s="57" t="s">
        <v>1745</v>
      </c>
      <c r="C37" s="138"/>
      <c r="D37" s="89"/>
      <c r="E37" s="89"/>
      <c r="F37" s="90"/>
      <c r="G37" s="279">
        <v>0</v>
      </c>
    </row>
    <row r="38" spans="1:7" ht="23.65" customHeight="1">
      <c r="A38" s="149" t="s">
        <v>999</v>
      </c>
      <c r="B38" s="57" t="s">
        <v>993</v>
      </c>
      <c r="C38" s="138"/>
      <c r="D38" s="89"/>
      <c r="E38" s="89"/>
      <c r="F38" s="90"/>
      <c r="G38" s="279">
        <v>0</v>
      </c>
    </row>
    <row r="39" spans="1:7" ht="23.65" customHeight="1">
      <c r="A39" s="149" t="s">
        <v>1000</v>
      </c>
      <c r="B39" s="114" t="s">
        <v>994</v>
      </c>
      <c r="C39" s="92"/>
      <c r="D39" s="93"/>
      <c r="E39" s="89"/>
      <c r="F39" s="89"/>
      <c r="G39" s="279">
        <v>0</v>
      </c>
    </row>
    <row r="40" spans="1:7" ht="23.65" customHeight="1">
      <c r="A40" s="149" t="s">
        <v>1001</v>
      </c>
      <c r="B40" s="114" t="s">
        <v>995</v>
      </c>
      <c r="C40" s="92"/>
      <c r="D40" s="93"/>
      <c r="E40" s="93"/>
      <c r="F40" s="93"/>
      <c r="G40" s="279">
        <v>0</v>
      </c>
    </row>
    <row r="41" spans="1:7" ht="24">
      <c r="A41" s="149" t="s">
        <v>21</v>
      </c>
      <c r="B41" s="114" t="s">
        <v>719</v>
      </c>
      <c r="C41" s="103"/>
      <c r="D41" s="93"/>
      <c r="E41" s="93"/>
      <c r="F41" s="93"/>
      <c r="G41" s="279">
        <v>0</v>
      </c>
    </row>
    <row r="42" spans="1:7" ht="24">
      <c r="A42" s="149" t="s">
        <v>22</v>
      </c>
      <c r="B42" s="114" t="s">
        <v>720</v>
      </c>
      <c r="C42" s="103"/>
      <c r="D42" s="93"/>
      <c r="E42" s="89"/>
      <c r="F42" s="93"/>
      <c r="G42" s="279">
        <v>0</v>
      </c>
    </row>
    <row r="43" spans="1:7" ht="24">
      <c r="A43" s="149" t="s">
        <v>13</v>
      </c>
      <c r="B43" s="114" t="s">
        <v>715</v>
      </c>
      <c r="C43" s="92"/>
      <c r="D43" s="93"/>
      <c r="E43" s="89"/>
      <c r="F43" s="93"/>
      <c r="G43" s="279">
        <v>0</v>
      </c>
    </row>
    <row r="44" spans="1:7" ht="24">
      <c r="A44" s="149" t="s">
        <v>14</v>
      </c>
      <c r="B44" s="114" t="s">
        <v>717</v>
      </c>
      <c r="C44" s="92"/>
      <c r="D44" s="93"/>
      <c r="E44" s="89"/>
      <c r="F44" s="93"/>
      <c r="G44" s="279">
        <v>0</v>
      </c>
    </row>
    <row r="45" spans="1:7" ht="24">
      <c r="A45" s="149" t="s">
        <v>24</v>
      </c>
      <c r="B45" s="57" t="s">
        <v>23</v>
      </c>
      <c r="C45" s="136"/>
      <c r="D45" s="93"/>
      <c r="E45" s="89"/>
      <c r="F45" s="89"/>
      <c r="G45" s="279">
        <v>0</v>
      </c>
    </row>
    <row r="46" spans="1:7" ht="24">
      <c r="A46" s="149" t="s">
        <v>951</v>
      </c>
      <c r="B46" s="57" t="s">
        <v>952</v>
      </c>
      <c r="C46" s="115"/>
      <c r="D46" s="116">
        <v>0</v>
      </c>
      <c r="E46" s="117" t="s">
        <v>547</v>
      </c>
      <c r="F46" s="137">
        <v>0</v>
      </c>
      <c r="G46" s="113">
        <f>D46*F46</f>
        <v>0</v>
      </c>
    </row>
    <row r="47" spans="1:7" ht="24">
      <c r="A47" s="149" t="s">
        <v>15</v>
      </c>
      <c r="B47" s="57" t="s">
        <v>703</v>
      </c>
      <c r="C47" s="138"/>
      <c r="D47" s="89"/>
      <c r="E47" s="94"/>
      <c r="F47" s="89"/>
      <c r="G47" s="279">
        <v>0</v>
      </c>
    </row>
    <row r="48" spans="1:7" s="101" customFormat="1" ht="18.95" customHeight="1">
      <c r="A48" s="139">
        <v>3</v>
      </c>
      <c r="B48" s="120" t="s">
        <v>914</v>
      </c>
      <c r="C48" s="140"/>
      <c r="D48" s="141"/>
      <c r="E48" s="141"/>
      <c r="F48" s="142"/>
      <c r="G48" s="143">
        <f>SUM(G34:G47)</f>
        <v>0</v>
      </c>
    </row>
    <row r="49" spans="1:7" s="147" customFormat="1">
      <c r="A49" s="144"/>
      <c r="B49" s="145"/>
      <c r="C49" s="65"/>
      <c r="D49" s="88"/>
      <c r="E49" s="88"/>
      <c r="F49" s="88"/>
      <c r="G49" s="146"/>
    </row>
    <row r="50" spans="1:7">
      <c r="A50" s="77">
        <v>4</v>
      </c>
      <c r="B50" s="62" t="s">
        <v>1509</v>
      </c>
      <c r="C50" s="62"/>
      <c r="D50" s="79"/>
      <c r="E50" s="79"/>
      <c r="F50" s="79"/>
      <c r="G50" s="105"/>
    </row>
    <row r="51" spans="1:7">
      <c r="A51" s="80" t="s">
        <v>696</v>
      </c>
      <c r="B51" s="81" t="s">
        <v>545</v>
      </c>
      <c r="C51" s="106" t="s">
        <v>706</v>
      </c>
      <c r="D51" s="107" t="s">
        <v>707</v>
      </c>
      <c r="E51" s="107" t="s">
        <v>708</v>
      </c>
      <c r="F51" s="108" t="s">
        <v>710</v>
      </c>
      <c r="G51" s="109" t="s">
        <v>543</v>
      </c>
    </row>
    <row r="52" spans="1:7" ht="24">
      <c r="A52" s="149" t="s">
        <v>16</v>
      </c>
      <c r="B52" s="63" t="s">
        <v>1365</v>
      </c>
      <c r="C52" s="110">
        <v>1</v>
      </c>
      <c r="D52" s="110">
        <v>1</v>
      </c>
      <c r="E52" s="111" t="s">
        <v>546</v>
      </c>
      <c r="F52" s="112">
        <v>0</v>
      </c>
      <c r="G52" s="113">
        <f>C52*D52*F52</f>
        <v>0</v>
      </c>
    </row>
    <row r="53" spans="1:7" ht="24">
      <c r="A53" s="149" t="s">
        <v>1002</v>
      </c>
      <c r="B53" s="63" t="s">
        <v>1003</v>
      </c>
      <c r="C53" s="110">
        <v>1</v>
      </c>
      <c r="D53" s="110">
        <v>1</v>
      </c>
      <c r="E53" s="111" t="s">
        <v>546</v>
      </c>
      <c r="F53" s="112">
        <v>0</v>
      </c>
      <c r="G53" s="113">
        <f t="shared" ref="G53:G62" si="2">C53*D53*F53</f>
        <v>0</v>
      </c>
    </row>
    <row r="54" spans="1:7" ht="24">
      <c r="A54" s="149" t="s">
        <v>505</v>
      </c>
      <c r="B54" s="63" t="s">
        <v>1366</v>
      </c>
      <c r="C54" s="110">
        <v>1</v>
      </c>
      <c r="D54" s="110">
        <v>1</v>
      </c>
      <c r="E54" s="111" t="s">
        <v>546</v>
      </c>
      <c r="F54" s="112">
        <v>0</v>
      </c>
      <c r="G54" s="113">
        <f t="shared" ref="G54:G55" si="3">C54*D54*F54</f>
        <v>0</v>
      </c>
    </row>
    <row r="55" spans="1:7" ht="24">
      <c r="A55" s="149" t="s">
        <v>1004</v>
      </c>
      <c r="B55" s="63" t="s">
        <v>1367</v>
      </c>
      <c r="C55" s="110">
        <v>1</v>
      </c>
      <c r="D55" s="110">
        <v>1</v>
      </c>
      <c r="E55" s="111" t="s">
        <v>546</v>
      </c>
      <c r="F55" s="112">
        <v>0</v>
      </c>
      <c r="G55" s="113">
        <f t="shared" si="3"/>
        <v>0</v>
      </c>
    </row>
    <row r="56" spans="1:7" ht="24">
      <c r="A56" s="149" t="s">
        <v>25</v>
      </c>
      <c r="B56" s="63" t="s">
        <v>1369</v>
      </c>
      <c r="C56" s="110">
        <v>1</v>
      </c>
      <c r="D56" s="110">
        <v>1</v>
      </c>
      <c r="E56" s="111" t="s">
        <v>546</v>
      </c>
      <c r="F56" s="112">
        <v>0</v>
      </c>
      <c r="G56" s="113">
        <f t="shared" si="2"/>
        <v>0</v>
      </c>
    </row>
    <row r="57" spans="1:7" ht="24">
      <c r="A57" s="149" t="s">
        <v>26</v>
      </c>
      <c r="B57" s="63" t="s">
        <v>1368</v>
      </c>
      <c r="C57" s="110">
        <v>1</v>
      </c>
      <c r="D57" s="110">
        <v>1</v>
      </c>
      <c r="E57" s="111" t="s">
        <v>546</v>
      </c>
      <c r="F57" s="112">
        <v>0</v>
      </c>
      <c r="G57" s="113">
        <f t="shared" si="2"/>
        <v>0</v>
      </c>
    </row>
    <row r="58" spans="1:7" ht="24">
      <c r="A58" s="149" t="s">
        <v>1008</v>
      </c>
      <c r="B58" s="63" t="s">
        <v>1007</v>
      </c>
      <c r="C58" s="110">
        <v>1</v>
      </c>
      <c r="D58" s="110">
        <v>1</v>
      </c>
      <c r="E58" s="111" t="s">
        <v>546</v>
      </c>
      <c r="F58" s="112">
        <v>0</v>
      </c>
      <c r="G58" s="113">
        <f t="shared" ref="G58" si="4">C58*D58*F58</f>
        <v>0</v>
      </c>
    </row>
    <row r="59" spans="1:7" ht="24">
      <c r="A59" s="149" t="s">
        <v>27</v>
      </c>
      <c r="B59" s="63" t="s">
        <v>1370</v>
      </c>
      <c r="C59" s="110">
        <v>1</v>
      </c>
      <c r="D59" s="110">
        <v>1</v>
      </c>
      <c r="E59" s="111" t="s">
        <v>546</v>
      </c>
      <c r="F59" s="112">
        <v>0</v>
      </c>
      <c r="G59" s="113">
        <f t="shared" si="2"/>
        <v>0</v>
      </c>
    </row>
    <row r="60" spans="1:7" ht="24">
      <c r="A60" s="149" t="s">
        <v>28</v>
      </c>
      <c r="B60" s="63" t="s">
        <v>716</v>
      </c>
      <c r="C60" s="110">
        <v>1</v>
      </c>
      <c r="D60" s="110">
        <v>1</v>
      </c>
      <c r="E60" s="111" t="s">
        <v>546</v>
      </c>
      <c r="F60" s="112">
        <v>0</v>
      </c>
      <c r="G60" s="113">
        <f t="shared" si="2"/>
        <v>0</v>
      </c>
    </row>
    <row r="61" spans="1:7" ht="24">
      <c r="A61" s="149" t="s">
        <v>29</v>
      </c>
      <c r="B61" s="63" t="s">
        <v>717</v>
      </c>
      <c r="C61" s="110">
        <v>1</v>
      </c>
      <c r="D61" s="110">
        <v>1</v>
      </c>
      <c r="E61" s="111" t="s">
        <v>546</v>
      </c>
      <c r="F61" s="112">
        <v>0</v>
      </c>
      <c r="G61" s="113">
        <f t="shared" si="2"/>
        <v>0</v>
      </c>
    </row>
    <row r="62" spans="1:7" ht="24">
      <c r="A62" s="149" t="s">
        <v>30</v>
      </c>
      <c r="B62" s="63" t="s">
        <v>721</v>
      </c>
      <c r="C62" s="110">
        <v>1</v>
      </c>
      <c r="D62" s="110">
        <v>1</v>
      </c>
      <c r="E62" s="111" t="s">
        <v>546</v>
      </c>
      <c r="F62" s="112">
        <v>0</v>
      </c>
      <c r="G62" s="113">
        <f t="shared" si="2"/>
        <v>0</v>
      </c>
    </row>
    <row r="63" spans="1:7" ht="24">
      <c r="A63" s="149" t="s">
        <v>31</v>
      </c>
      <c r="B63" s="57" t="s">
        <v>952</v>
      </c>
      <c r="C63" s="277"/>
      <c r="D63" s="116">
        <v>0</v>
      </c>
      <c r="E63" s="117" t="s">
        <v>547</v>
      </c>
      <c r="F63" s="118">
        <f>G52+G53+G54+G55+G56+G57+G58+G59</f>
        <v>0</v>
      </c>
      <c r="G63" s="113">
        <f>D63*F63</f>
        <v>0</v>
      </c>
    </row>
    <row r="64" spans="1:7" ht="24">
      <c r="A64" s="149" t="s">
        <v>967</v>
      </c>
      <c r="B64" s="63" t="s">
        <v>992</v>
      </c>
      <c r="C64" s="110">
        <v>1</v>
      </c>
      <c r="D64" s="110">
        <v>1</v>
      </c>
      <c r="E64" s="111" t="s">
        <v>546</v>
      </c>
      <c r="F64" s="112">
        <v>0</v>
      </c>
      <c r="G64" s="113">
        <f t="shared" ref="G64" si="5">C64*D64*F64</f>
        <v>0</v>
      </c>
    </row>
    <row r="65" spans="1:7" ht="24">
      <c r="A65" s="149" t="s">
        <v>32</v>
      </c>
      <c r="B65" s="63" t="s">
        <v>703</v>
      </c>
      <c r="C65" s="110">
        <v>1</v>
      </c>
      <c r="D65" s="110">
        <v>1</v>
      </c>
      <c r="E65" s="111" t="s">
        <v>546</v>
      </c>
      <c r="F65" s="112">
        <v>0</v>
      </c>
      <c r="G65" s="113">
        <f t="shared" ref="G65" si="6">C65*D65*F65</f>
        <v>0</v>
      </c>
    </row>
    <row r="66" spans="1:7" s="101" customFormat="1" ht="18.95" customHeight="1">
      <c r="A66" s="150">
        <v>4</v>
      </c>
      <c r="B66" s="151" t="s">
        <v>1510</v>
      </c>
      <c r="C66" s="140"/>
      <c r="D66" s="141"/>
      <c r="E66" s="141"/>
      <c r="F66" s="142"/>
      <c r="G66" s="124">
        <f>SUM(G52:G65)</f>
        <v>0</v>
      </c>
    </row>
    <row r="67" spans="1:7" s="147" customFormat="1" ht="6" customHeight="1">
      <c r="A67" s="125"/>
      <c r="B67" s="126"/>
      <c r="C67" s="126"/>
      <c r="D67" s="88"/>
      <c r="E67" s="88"/>
      <c r="F67" s="88"/>
      <c r="G67" s="127"/>
    </row>
    <row r="68" spans="1:7">
      <c r="A68" s="77">
        <v>5</v>
      </c>
      <c r="B68" s="62" t="s">
        <v>1511</v>
      </c>
      <c r="C68" s="62"/>
      <c r="D68" s="79"/>
      <c r="E68" s="79"/>
      <c r="F68" s="79"/>
      <c r="G68" s="105"/>
    </row>
    <row r="69" spans="1:7">
      <c r="A69" s="80" t="s">
        <v>696</v>
      </c>
      <c r="B69" s="81" t="s">
        <v>545</v>
      </c>
      <c r="C69" s="106" t="s">
        <v>706</v>
      </c>
      <c r="D69" s="107" t="s">
        <v>707</v>
      </c>
      <c r="E69" s="107" t="s">
        <v>708</v>
      </c>
      <c r="F69" s="108" t="s">
        <v>710</v>
      </c>
      <c r="G69" s="109" t="s">
        <v>543</v>
      </c>
    </row>
    <row r="70" spans="1:7" ht="24">
      <c r="A70" s="149" t="s">
        <v>33</v>
      </c>
      <c r="B70" s="63" t="s">
        <v>662</v>
      </c>
      <c r="C70" s="110">
        <v>1</v>
      </c>
      <c r="D70" s="110">
        <v>1</v>
      </c>
      <c r="E70" s="111" t="s">
        <v>546</v>
      </c>
      <c r="F70" s="112">
        <v>0</v>
      </c>
      <c r="G70" s="113">
        <f t="shared" ref="G70:G76" si="7">C70*D70*F70</f>
        <v>0</v>
      </c>
    </row>
    <row r="71" spans="1:7" ht="23.65" customHeight="1">
      <c r="A71" s="149" t="s">
        <v>1009</v>
      </c>
      <c r="B71" s="63" t="s">
        <v>1010</v>
      </c>
      <c r="C71" s="110">
        <v>1</v>
      </c>
      <c r="D71" s="110">
        <v>1</v>
      </c>
      <c r="E71" s="111" t="s">
        <v>546</v>
      </c>
      <c r="F71" s="112">
        <v>0</v>
      </c>
      <c r="G71" s="113">
        <f t="shared" si="7"/>
        <v>0</v>
      </c>
    </row>
    <row r="72" spans="1:7" ht="24">
      <c r="A72" s="149" t="s">
        <v>34</v>
      </c>
      <c r="B72" s="63" t="s">
        <v>723</v>
      </c>
      <c r="C72" s="110">
        <v>1</v>
      </c>
      <c r="D72" s="110">
        <v>1</v>
      </c>
      <c r="E72" s="111" t="s">
        <v>546</v>
      </c>
      <c r="F72" s="112">
        <v>0</v>
      </c>
      <c r="G72" s="113">
        <f t="shared" si="7"/>
        <v>0</v>
      </c>
    </row>
    <row r="73" spans="1:7" ht="24">
      <c r="A73" s="149" t="s">
        <v>35</v>
      </c>
      <c r="B73" s="63" t="s">
        <v>1371</v>
      </c>
      <c r="C73" s="110">
        <v>1</v>
      </c>
      <c r="D73" s="110">
        <v>1</v>
      </c>
      <c r="E73" s="111" t="s">
        <v>546</v>
      </c>
      <c r="F73" s="112">
        <v>0</v>
      </c>
      <c r="G73" s="113">
        <f t="shared" si="7"/>
        <v>0</v>
      </c>
    </row>
    <row r="74" spans="1:7" ht="24">
      <c r="A74" s="149" t="s">
        <v>36</v>
      </c>
      <c r="B74" s="63" t="s">
        <v>1372</v>
      </c>
      <c r="C74" s="110">
        <v>1</v>
      </c>
      <c r="D74" s="110">
        <v>1</v>
      </c>
      <c r="E74" s="111" t="s">
        <v>546</v>
      </c>
      <c r="F74" s="112">
        <v>0</v>
      </c>
      <c r="G74" s="113">
        <f t="shared" si="7"/>
        <v>0</v>
      </c>
    </row>
    <row r="75" spans="1:7" ht="24">
      <c r="A75" s="149" t="s">
        <v>37</v>
      </c>
      <c r="B75" s="63" t="s">
        <v>716</v>
      </c>
      <c r="C75" s="110">
        <v>1</v>
      </c>
      <c r="D75" s="110">
        <v>1</v>
      </c>
      <c r="E75" s="111" t="s">
        <v>546</v>
      </c>
      <c r="F75" s="112">
        <v>0</v>
      </c>
      <c r="G75" s="113">
        <f t="shared" si="7"/>
        <v>0</v>
      </c>
    </row>
    <row r="76" spans="1:7" ht="24">
      <c r="A76" s="149" t="s">
        <v>38</v>
      </c>
      <c r="B76" s="63" t="s">
        <v>717</v>
      </c>
      <c r="C76" s="110">
        <v>1</v>
      </c>
      <c r="D76" s="110">
        <v>1</v>
      </c>
      <c r="E76" s="111" t="s">
        <v>546</v>
      </c>
      <c r="F76" s="112">
        <v>0</v>
      </c>
      <c r="G76" s="113">
        <f t="shared" si="7"/>
        <v>0</v>
      </c>
    </row>
    <row r="77" spans="1:7" ht="24">
      <c r="A77" s="149" t="s">
        <v>39</v>
      </c>
      <c r="B77" s="57" t="s">
        <v>952</v>
      </c>
      <c r="C77" s="277"/>
      <c r="D77" s="116">
        <v>0</v>
      </c>
      <c r="E77" s="117" t="s">
        <v>547</v>
      </c>
      <c r="F77" s="118">
        <f>G70+G71+G72+G73+G74</f>
        <v>0</v>
      </c>
      <c r="G77" s="113">
        <f>D77*F77</f>
        <v>0</v>
      </c>
    </row>
    <row r="78" spans="1:7" ht="24">
      <c r="A78" s="149" t="s">
        <v>506</v>
      </c>
      <c r="B78" s="63" t="s">
        <v>724</v>
      </c>
      <c r="C78" s="110">
        <v>1</v>
      </c>
      <c r="D78" s="110">
        <v>1</v>
      </c>
      <c r="E78" s="111" t="s">
        <v>546</v>
      </c>
      <c r="F78" s="112">
        <v>0</v>
      </c>
      <c r="G78" s="113">
        <f t="shared" ref="G78:G80" si="8">C78*D78*F78</f>
        <v>0</v>
      </c>
    </row>
    <row r="79" spans="1:7" ht="24">
      <c r="A79" s="149" t="s">
        <v>968</v>
      </c>
      <c r="B79" s="63" t="s">
        <v>992</v>
      </c>
      <c r="C79" s="110">
        <v>1</v>
      </c>
      <c r="D79" s="110">
        <v>1</v>
      </c>
      <c r="E79" s="111" t="s">
        <v>546</v>
      </c>
      <c r="F79" s="112">
        <v>0</v>
      </c>
      <c r="G79" s="113">
        <f t="shared" si="8"/>
        <v>0</v>
      </c>
    </row>
    <row r="80" spans="1:7" ht="24">
      <c r="A80" s="149" t="s">
        <v>40</v>
      </c>
      <c r="B80" s="63" t="s">
        <v>703</v>
      </c>
      <c r="C80" s="110">
        <v>1</v>
      </c>
      <c r="D80" s="110">
        <v>1</v>
      </c>
      <c r="E80" s="111" t="s">
        <v>546</v>
      </c>
      <c r="F80" s="112">
        <v>0</v>
      </c>
      <c r="G80" s="113">
        <f t="shared" si="8"/>
        <v>0</v>
      </c>
    </row>
    <row r="81" spans="1:7" s="101" customFormat="1" ht="18.95" customHeight="1">
      <c r="A81" s="150">
        <v>5</v>
      </c>
      <c r="B81" s="151" t="s">
        <v>1512</v>
      </c>
      <c r="C81" s="140"/>
      <c r="D81" s="141"/>
      <c r="E81" s="141"/>
      <c r="F81" s="142"/>
      <c r="G81" s="124">
        <f>SUM(G70:G80)</f>
        <v>0</v>
      </c>
    </row>
    <row r="82" spans="1:7">
      <c r="A82" s="152"/>
      <c r="B82" s="126"/>
      <c r="C82" s="126"/>
      <c r="D82" s="88"/>
      <c r="E82" s="88"/>
      <c r="F82" s="88"/>
      <c r="G82" s="146"/>
    </row>
    <row r="83" spans="1:7">
      <c r="A83" s="153">
        <v>6</v>
      </c>
      <c r="B83" s="145" t="s">
        <v>725</v>
      </c>
      <c r="C83" s="65"/>
      <c r="D83" s="128"/>
      <c r="E83" s="128"/>
      <c r="F83" s="128"/>
      <c r="G83" s="146"/>
    </row>
    <row r="84" spans="1:7">
      <c r="A84" s="154" t="s">
        <v>696</v>
      </c>
      <c r="B84" s="155" t="s">
        <v>545</v>
      </c>
      <c r="C84" s="106" t="s">
        <v>706</v>
      </c>
      <c r="D84" s="107" t="s">
        <v>707</v>
      </c>
      <c r="E84" s="107" t="s">
        <v>708</v>
      </c>
      <c r="F84" s="108" t="s">
        <v>710</v>
      </c>
      <c r="G84" s="156" t="s">
        <v>543</v>
      </c>
    </row>
    <row r="85" spans="1:7" ht="24">
      <c r="A85" s="149" t="s">
        <v>41</v>
      </c>
      <c r="B85" s="63" t="s">
        <v>1513</v>
      </c>
      <c r="C85" s="110">
        <v>1</v>
      </c>
      <c r="D85" s="110">
        <v>1</v>
      </c>
      <c r="E85" s="111" t="s">
        <v>546</v>
      </c>
      <c r="F85" s="112">
        <v>0</v>
      </c>
      <c r="G85" s="113">
        <f t="shared" ref="G85" si="9">C85*D85*F85</f>
        <v>0</v>
      </c>
    </row>
    <row r="86" spans="1:7" ht="24">
      <c r="A86" s="135" t="s">
        <v>42</v>
      </c>
      <c r="B86" s="57" t="s">
        <v>726</v>
      </c>
      <c r="C86" s="281"/>
      <c r="D86" s="116">
        <v>0</v>
      </c>
      <c r="E86" s="117" t="s">
        <v>547</v>
      </c>
      <c r="F86" s="118">
        <f>G85</f>
        <v>0</v>
      </c>
      <c r="G86" s="113">
        <f>D86*F86</f>
        <v>0</v>
      </c>
    </row>
    <row r="87" spans="1:7" ht="24">
      <c r="A87" s="149" t="s">
        <v>43</v>
      </c>
      <c r="B87" s="63" t="s">
        <v>732</v>
      </c>
      <c r="C87" s="110">
        <v>1</v>
      </c>
      <c r="D87" s="110">
        <v>1</v>
      </c>
      <c r="E87" s="111" t="s">
        <v>546</v>
      </c>
      <c r="F87" s="112">
        <v>0</v>
      </c>
      <c r="G87" s="113">
        <f t="shared" ref="G87" si="10">C87*D87*F87</f>
        <v>0</v>
      </c>
    </row>
    <row r="88" spans="1:7" ht="24">
      <c r="A88" s="149" t="s">
        <v>44</v>
      </c>
      <c r="B88" s="57" t="s">
        <v>726</v>
      </c>
      <c r="C88" s="281"/>
      <c r="D88" s="116">
        <v>0</v>
      </c>
      <c r="E88" s="117" t="s">
        <v>547</v>
      </c>
      <c r="F88" s="118">
        <f>G87</f>
        <v>0</v>
      </c>
      <c r="G88" s="113">
        <f>D88*F88</f>
        <v>0</v>
      </c>
    </row>
    <row r="89" spans="1:7" ht="24">
      <c r="A89" s="149" t="s">
        <v>1012</v>
      </c>
      <c r="B89" s="63" t="s">
        <v>1013</v>
      </c>
      <c r="C89" s="110">
        <v>1</v>
      </c>
      <c r="D89" s="110">
        <v>1</v>
      </c>
      <c r="E89" s="111" t="s">
        <v>546</v>
      </c>
      <c r="F89" s="112">
        <v>0</v>
      </c>
      <c r="G89" s="113">
        <f t="shared" ref="G89:G93" si="11">C89*D89*F89</f>
        <v>0</v>
      </c>
    </row>
    <row r="90" spans="1:7" ht="24">
      <c r="A90" s="149" t="s">
        <v>45</v>
      </c>
      <c r="B90" s="63" t="s">
        <v>716</v>
      </c>
      <c r="C90" s="110">
        <v>1</v>
      </c>
      <c r="D90" s="110">
        <v>1</v>
      </c>
      <c r="E90" s="111" t="s">
        <v>546</v>
      </c>
      <c r="F90" s="112">
        <v>0</v>
      </c>
      <c r="G90" s="113">
        <f t="shared" si="11"/>
        <v>0</v>
      </c>
    </row>
    <row r="91" spans="1:7" ht="24">
      <c r="A91" s="149" t="s">
        <v>46</v>
      </c>
      <c r="B91" s="63" t="s">
        <v>717</v>
      </c>
      <c r="C91" s="110">
        <v>1</v>
      </c>
      <c r="D91" s="110">
        <v>1</v>
      </c>
      <c r="E91" s="111" t="s">
        <v>546</v>
      </c>
      <c r="F91" s="112">
        <v>0</v>
      </c>
      <c r="G91" s="113">
        <f t="shared" si="11"/>
        <v>0</v>
      </c>
    </row>
    <row r="92" spans="1:7" ht="24">
      <c r="A92" s="149" t="s">
        <v>47</v>
      </c>
      <c r="B92" s="63" t="s">
        <v>727</v>
      </c>
      <c r="C92" s="110">
        <v>1</v>
      </c>
      <c r="D92" s="110">
        <v>1</v>
      </c>
      <c r="E92" s="111" t="s">
        <v>546</v>
      </c>
      <c r="F92" s="112">
        <v>0</v>
      </c>
      <c r="G92" s="113">
        <f t="shared" si="11"/>
        <v>0</v>
      </c>
    </row>
    <row r="93" spans="1:7" ht="24">
      <c r="A93" s="149" t="s">
        <v>48</v>
      </c>
      <c r="B93" s="63" t="s">
        <v>1474</v>
      </c>
      <c r="C93" s="110">
        <v>1</v>
      </c>
      <c r="D93" s="110">
        <v>1</v>
      </c>
      <c r="E93" s="111" t="s">
        <v>546</v>
      </c>
      <c r="F93" s="112">
        <v>0</v>
      </c>
      <c r="G93" s="113">
        <f t="shared" si="11"/>
        <v>0</v>
      </c>
    </row>
    <row r="94" spans="1:7" ht="24">
      <c r="A94" s="149" t="s">
        <v>49</v>
      </c>
      <c r="B94" s="57" t="s">
        <v>952</v>
      </c>
      <c r="C94" s="277"/>
      <c r="D94" s="116">
        <v>0</v>
      </c>
      <c r="E94" s="117" t="s">
        <v>547</v>
      </c>
      <c r="F94" s="118">
        <f>SUM(G85:G89)</f>
        <v>0</v>
      </c>
      <c r="G94" s="113">
        <f>D94*F94</f>
        <v>0</v>
      </c>
    </row>
    <row r="95" spans="1:7" ht="24">
      <c r="A95" s="149" t="s">
        <v>50</v>
      </c>
      <c r="B95" s="63" t="s">
        <v>728</v>
      </c>
      <c r="C95" s="110">
        <v>1</v>
      </c>
      <c r="D95" s="110">
        <v>1</v>
      </c>
      <c r="E95" s="111" t="s">
        <v>546</v>
      </c>
      <c r="F95" s="112">
        <v>0</v>
      </c>
      <c r="G95" s="113">
        <f t="shared" ref="G95:G96" si="12">C95*D95*F95</f>
        <v>0</v>
      </c>
    </row>
    <row r="96" spans="1:7" ht="24">
      <c r="A96" s="149" t="s">
        <v>51</v>
      </c>
      <c r="B96" s="63" t="s">
        <v>703</v>
      </c>
      <c r="C96" s="110">
        <v>1</v>
      </c>
      <c r="D96" s="110">
        <v>1</v>
      </c>
      <c r="E96" s="111" t="s">
        <v>546</v>
      </c>
      <c r="F96" s="112">
        <v>0</v>
      </c>
      <c r="G96" s="113">
        <f t="shared" si="12"/>
        <v>0</v>
      </c>
    </row>
    <row r="97" spans="1:7" s="101" customFormat="1" ht="18.95" customHeight="1">
      <c r="A97" s="158">
        <v>6</v>
      </c>
      <c r="B97" s="151" t="s">
        <v>915</v>
      </c>
      <c r="C97" s="140"/>
      <c r="D97" s="141"/>
      <c r="E97" s="141"/>
      <c r="F97" s="141"/>
      <c r="G97" s="124">
        <f>SUM(G85:G96)</f>
        <v>0</v>
      </c>
    </row>
    <row r="98" spans="1:7">
      <c r="A98" s="125"/>
      <c r="B98" s="126"/>
      <c r="C98" s="126"/>
      <c r="D98" s="88"/>
      <c r="E98" s="88"/>
      <c r="F98" s="88"/>
      <c r="G98" s="127"/>
    </row>
    <row r="99" spans="1:7">
      <c r="A99" s="153">
        <v>10</v>
      </c>
      <c r="B99" s="65" t="s">
        <v>729</v>
      </c>
      <c r="C99" s="65"/>
      <c r="D99" s="128"/>
      <c r="E99" s="128"/>
      <c r="F99" s="128"/>
      <c r="G99" s="146"/>
    </row>
    <row r="100" spans="1:7">
      <c r="A100" s="154" t="s">
        <v>696</v>
      </c>
      <c r="B100" s="155" t="s">
        <v>545</v>
      </c>
      <c r="C100" s="106" t="s">
        <v>706</v>
      </c>
      <c r="D100" s="107" t="s">
        <v>707</v>
      </c>
      <c r="E100" s="107" t="s">
        <v>708</v>
      </c>
      <c r="F100" s="108" t="s">
        <v>710</v>
      </c>
      <c r="G100" s="156" t="s">
        <v>543</v>
      </c>
    </row>
    <row r="101" spans="1:7" ht="24">
      <c r="A101" s="164" t="s">
        <v>52</v>
      </c>
      <c r="B101" s="63" t="s">
        <v>730</v>
      </c>
      <c r="C101" s="110">
        <v>1</v>
      </c>
      <c r="D101" s="110">
        <v>1</v>
      </c>
      <c r="E101" s="111" t="s">
        <v>546</v>
      </c>
      <c r="F101" s="112">
        <v>0</v>
      </c>
      <c r="G101" s="113">
        <f t="shared" ref="G101" si="13">C101*D101*F101</f>
        <v>0</v>
      </c>
    </row>
    <row r="102" spans="1:7" ht="24">
      <c r="A102" s="164" t="s">
        <v>53</v>
      </c>
      <c r="B102" s="57" t="s">
        <v>726</v>
      </c>
      <c r="C102" s="281"/>
      <c r="D102" s="116">
        <v>0</v>
      </c>
      <c r="E102" s="117" t="s">
        <v>547</v>
      </c>
      <c r="F102" s="118">
        <f>G101</f>
        <v>0</v>
      </c>
      <c r="G102" s="113">
        <f>D102*F102</f>
        <v>0</v>
      </c>
    </row>
    <row r="103" spans="1:7" ht="24">
      <c r="A103" s="232" t="s">
        <v>54</v>
      </c>
      <c r="B103" s="63" t="s">
        <v>731</v>
      </c>
      <c r="C103" s="110">
        <v>1</v>
      </c>
      <c r="D103" s="110">
        <v>1</v>
      </c>
      <c r="E103" s="111" t="s">
        <v>546</v>
      </c>
      <c r="F103" s="112">
        <v>0</v>
      </c>
      <c r="G103" s="113">
        <f t="shared" ref="G103" si="14">C103*D103*F103</f>
        <v>0</v>
      </c>
    </row>
    <row r="104" spans="1:7" ht="24">
      <c r="A104" s="164" t="s">
        <v>55</v>
      </c>
      <c r="B104" s="57" t="s">
        <v>726</v>
      </c>
      <c r="C104" s="281"/>
      <c r="D104" s="116">
        <v>0</v>
      </c>
      <c r="E104" s="117" t="s">
        <v>547</v>
      </c>
      <c r="F104" s="118">
        <f>G103</f>
        <v>0</v>
      </c>
      <c r="G104" s="113">
        <f>D104*F104</f>
        <v>0</v>
      </c>
    </row>
    <row r="105" spans="1:7" ht="24">
      <c r="A105" s="232" t="s">
        <v>534</v>
      </c>
      <c r="B105" s="63" t="s">
        <v>1373</v>
      </c>
      <c r="C105" s="110">
        <v>1</v>
      </c>
      <c r="D105" s="110">
        <v>1</v>
      </c>
      <c r="E105" s="111" t="s">
        <v>546</v>
      </c>
      <c r="F105" s="112">
        <v>0</v>
      </c>
      <c r="G105" s="113">
        <f t="shared" ref="G105" si="15">C105*D105*F105</f>
        <v>0</v>
      </c>
    </row>
    <row r="106" spans="1:7" ht="24">
      <c r="A106" s="164" t="s">
        <v>532</v>
      </c>
      <c r="B106" s="57" t="s">
        <v>726</v>
      </c>
      <c r="C106" s="281"/>
      <c r="D106" s="116">
        <v>0</v>
      </c>
      <c r="E106" s="117" t="s">
        <v>547</v>
      </c>
      <c r="F106" s="118">
        <f>G105</f>
        <v>0</v>
      </c>
      <c r="G106" s="113">
        <f>D106*F106</f>
        <v>0</v>
      </c>
    </row>
    <row r="107" spans="1:7" ht="24">
      <c r="A107" s="232" t="s">
        <v>56</v>
      </c>
      <c r="B107" s="63" t="s">
        <v>1670</v>
      </c>
      <c r="C107" s="110">
        <v>1</v>
      </c>
      <c r="D107" s="110">
        <v>1</v>
      </c>
      <c r="E107" s="111" t="s">
        <v>546</v>
      </c>
      <c r="F107" s="112">
        <v>0</v>
      </c>
      <c r="G107" s="113">
        <f t="shared" ref="G107" si="16">C107*D107*F107</f>
        <v>0</v>
      </c>
    </row>
    <row r="108" spans="1:7" ht="24">
      <c r="A108" s="164" t="s">
        <v>57</v>
      </c>
      <c r="B108" s="57" t="s">
        <v>726</v>
      </c>
      <c r="C108" s="281"/>
      <c r="D108" s="116">
        <v>0</v>
      </c>
      <c r="E108" s="117" t="s">
        <v>547</v>
      </c>
      <c r="F108" s="118">
        <f>G107</f>
        <v>0</v>
      </c>
      <c r="G108" s="113">
        <f>D108*F108</f>
        <v>0</v>
      </c>
    </row>
    <row r="109" spans="1:7" ht="24">
      <c r="A109" s="232" t="s">
        <v>58</v>
      </c>
      <c r="B109" s="63" t="s">
        <v>1374</v>
      </c>
      <c r="C109" s="110">
        <v>1</v>
      </c>
      <c r="D109" s="110">
        <v>1</v>
      </c>
      <c r="E109" s="111" t="s">
        <v>546</v>
      </c>
      <c r="F109" s="112">
        <v>0</v>
      </c>
      <c r="G109" s="113">
        <f t="shared" ref="G109:G110" si="17">C109*D109*F109</f>
        <v>0</v>
      </c>
    </row>
    <row r="110" spans="1:7" ht="24">
      <c r="A110" s="232" t="s">
        <v>59</v>
      </c>
      <c r="B110" s="63" t="s">
        <v>732</v>
      </c>
      <c r="C110" s="110">
        <v>1</v>
      </c>
      <c r="D110" s="110">
        <v>1</v>
      </c>
      <c r="E110" s="111" t="s">
        <v>546</v>
      </c>
      <c r="F110" s="112">
        <v>0</v>
      </c>
      <c r="G110" s="113">
        <f t="shared" si="17"/>
        <v>0</v>
      </c>
    </row>
    <row r="111" spans="1:7" ht="24">
      <c r="A111" s="164" t="s">
        <v>60</v>
      </c>
      <c r="B111" s="57" t="s">
        <v>726</v>
      </c>
      <c r="C111" s="281"/>
      <c r="D111" s="116">
        <v>0</v>
      </c>
      <c r="E111" s="117" t="s">
        <v>547</v>
      </c>
      <c r="F111" s="118">
        <f>G110</f>
        <v>0</v>
      </c>
      <c r="G111" s="113">
        <f>D111*F111</f>
        <v>0</v>
      </c>
    </row>
    <row r="112" spans="1:7" ht="24">
      <c r="A112" s="232" t="s">
        <v>61</v>
      </c>
      <c r="B112" s="63" t="s">
        <v>1375</v>
      </c>
      <c r="C112" s="110">
        <v>1</v>
      </c>
      <c r="D112" s="110">
        <v>1</v>
      </c>
      <c r="E112" s="111" t="s">
        <v>546</v>
      </c>
      <c r="F112" s="112">
        <v>0</v>
      </c>
      <c r="G112" s="113">
        <f t="shared" ref="G112:G113" si="18">C112*D112*F112</f>
        <v>0</v>
      </c>
    </row>
    <row r="113" spans="1:7" ht="24">
      <c r="A113" s="164" t="s">
        <v>1015</v>
      </c>
      <c r="B113" s="63" t="s">
        <v>1014</v>
      </c>
      <c r="C113" s="110">
        <v>1</v>
      </c>
      <c r="D113" s="110">
        <v>1</v>
      </c>
      <c r="E113" s="111" t="s">
        <v>546</v>
      </c>
      <c r="F113" s="112">
        <v>0</v>
      </c>
      <c r="G113" s="113">
        <f t="shared" si="18"/>
        <v>0</v>
      </c>
    </row>
    <row r="114" spans="1:7" ht="24">
      <c r="A114" s="164" t="s">
        <v>62</v>
      </c>
      <c r="B114" s="57" t="s">
        <v>726</v>
      </c>
      <c r="C114" s="281"/>
      <c r="D114" s="116">
        <v>0</v>
      </c>
      <c r="E114" s="117" t="s">
        <v>547</v>
      </c>
      <c r="F114" s="118">
        <f>G113</f>
        <v>0</v>
      </c>
      <c r="G114" s="113">
        <f>D114*F114</f>
        <v>0</v>
      </c>
    </row>
    <row r="115" spans="1:7" ht="24">
      <c r="A115" s="232" t="s">
        <v>64</v>
      </c>
      <c r="B115" s="63" t="s">
        <v>733</v>
      </c>
      <c r="C115" s="110">
        <v>1</v>
      </c>
      <c r="D115" s="110">
        <v>1</v>
      </c>
      <c r="E115" s="111" t="s">
        <v>546</v>
      </c>
      <c r="F115" s="112">
        <v>0</v>
      </c>
      <c r="G115" s="113">
        <f t="shared" ref="G115:G117" si="19">C115*D115*F115</f>
        <v>0</v>
      </c>
    </row>
    <row r="116" spans="1:7" ht="24">
      <c r="A116" s="232" t="s">
        <v>1564</v>
      </c>
      <c r="B116" s="63" t="s">
        <v>1595</v>
      </c>
      <c r="C116" s="110">
        <v>1</v>
      </c>
      <c r="D116" s="110">
        <v>1</v>
      </c>
      <c r="E116" s="111" t="s">
        <v>546</v>
      </c>
      <c r="F116" s="112">
        <v>0</v>
      </c>
      <c r="G116" s="113">
        <f t="shared" ref="G116" si="20">C116*D116*F116</f>
        <v>0</v>
      </c>
    </row>
    <row r="117" spans="1:7" ht="24">
      <c r="A117" s="232" t="s">
        <v>63</v>
      </c>
      <c r="B117" s="63" t="s">
        <v>734</v>
      </c>
      <c r="C117" s="110">
        <v>1</v>
      </c>
      <c r="D117" s="110">
        <v>1</v>
      </c>
      <c r="E117" s="111" t="s">
        <v>546</v>
      </c>
      <c r="F117" s="112">
        <v>0</v>
      </c>
      <c r="G117" s="113">
        <f t="shared" si="19"/>
        <v>0</v>
      </c>
    </row>
    <row r="118" spans="1:7" ht="24">
      <c r="A118" s="232" t="s">
        <v>65</v>
      </c>
      <c r="B118" s="57" t="s">
        <v>726</v>
      </c>
      <c r="C118" s="281"/>
      <c r="D118" s="116">
        <v>0</v>
      </c>
      <c r="E118" s="117" t="s">
        <v>547</v>
      </c>
      <c r="F118" s="118">
        <f>G117</f>
        <v>0</v>
      </c>
      <c r="G118" s="113">
        <f>D118*F118</f>
        <v>0</v>
      </c>
    </row>
    <row r="119" spans="1:7" ht="24">
      <c r="A119" s="149" t="s">
        <v>1016</v>
      </c>
      <c r="B119" s="63" t="s">
        <v>1013</v>
      </c>
      <c r="C119" s="110">
        <v>1</v>
      </c>
      <c r="D119" s="110">
        <v>1</v>
      </c>
      <c r="E119" s="111" t="s">
        <v>546</v>
      </c>
      <c r="F119" s="112">
        <v>0</v>
      </c>
      <c r="G119" s="113">
        <f t="shared" ref="G119:G123" si="21">C119*D119*F119</f>
        <v>0</v>
      </c>
    </row>
    <row r="120" spans="1:7" ht="24">
      <c r="A120" s="232" t="s">
        <v>66</v>
      </c>
      <c r="B120" s="63" t="s">
        <v>1376</v>
      </c>
      <c r="C120" s="110">
        <v>1</v>
      </c>
      <c r="D120" s="110">
        <v>1</v>
      </c>
      <c r="E120" s="111" t="s">
        <v>546</v>
      </c>
      <c r="F120" s="112">
        <v>0</v>
      </c>
      <c r="G120" s="113">
        <f t="shared" si="21"/>
        <v>0</v>
      </c>
    </row>
    <row r="121" spans="1:7" ht="24">
      <c r="A121" s="164" t="s">
        <v>67</v>
      </c>
      <c r="B121" s="63" t="s">
        <v>738</v>
      </c>
      <c r="C121" s="110">
        <v>1</v>
      </c>
      <c r="D121" s="110">
        <v>1</v>
      </c>
      <c r="E121" s="111" t="s">
        <v>546</v>
      </c>
      <c r="F121" s="112">
        <v>0</v>
      </c>
      <c r="G121" s="113">
        <f t="shared" si="21"/>
        <v>0</v>
      </c>
    </row>
    <row r="122" spans="1:7" ht="24">
      <c r="A122" s="164" t="s">
        <v>68</v>
      </c>
      <c r="B122" s="63" t="s">
        <v>735</v>
      </c>
      <c r="C122" s="110">
        <v>1</v>
      </c>
      <c r="D122" s="110">
        <v>1</v>
      </c>
      <c r="E122" s="111" t="s">
        <v>546</v>
      </c>
      <c r="F122" s="112">
        <v>0</v>
      </c>
      <c r="G122" s="113">
        <f t="shared" si="21"/>
        <v>0</v>
      </c>
    </row>
    <row r="123" spans="1:7" ht="24">
      <c r="A123" s="164" t="s">
        <v>69</v>
      </c>
      <c r="B123" s="63" t="s">
        <v>736</v>
      </c>
      <c r="C123" s="110">
        <v>1</v>
      </c>
      <c r="D123" s="110">
        <v>1</v>
      </c>
      <c r="E123" s="111" t="s">
        <v>546</v>
      </c>
      <c r="F123" s="112">
        <v>0</v>
      </c>
      <c r="G123" s="113">
        <f t="shared" si="21"/>
        <v>0</v>
      </c>
    </row>
    <row r="124" spans="1:7" ht="24">
      <c r="A124" s="149" t="s">
        <v>70</v>
      </c>
      <c r="B124" s="57" t="s">
        <v>952</v>
      </c>
      <c r="C124" s="277"/>
      <c r="D124" s="116">
        <v>0</v>
      </c>
      <c r="E124" s="117" t="s">
        <v>547</v>
      </c>
      <c r="F124" s="118">
        <f>SUM(G101:G119)</f>
        <v>0</v>
      </c>
      <c r="G124" s="113">
        <f>D124*F124</f>
        <v>0</v>
      </c>
    </row>
    <row r="125" spans="1:7" ht="24">
      <c r="A125" s="164" t="s">
        <v>535</v>
      </c>
      <c r="B125" s="63" t="s">
        <v>728</v>
      </c>
      <c r="C125" s="110">
        <v>1</v>
      </c>
      <c r="D125" s="110">
        <v>1</v>
      </c>
      <c r="E125" s="111" t="s">
        <v>546</v>
      </c>
      <c r="F125" s="112">
        <v>0</v>
      </c>
      <c r="G125" s="113">
        <f t="shared" ref="G125:G126" si="22">C125*D125*F125</f>
        <v>0</v>
      </c>
    </row>
    <row r="126" spans="1:7" ht="24">
      <c r="A126" s="164" t="s">
        <v>71</v>
      </c>
      <c r="B126" s="63" t="s">
        <v>703</v>
      </c>
      <c r="C126" s="110">
        <v>1</v>
      </c>
      <c r="D126" s="110">
        <v>1</v>
      </c>
      <c r="E126" s="111" t="s">
        <v>546</v>
      </c>
      <c r="F126" s="112">
        <v>0</v>
      </c>
      <c r="G126" s="113">
        <f t="shared" si="22"/>
        <v>0</v>
      </c>
    </row>
    <row r="127" spans="1:7" s="101" customFormat="1" ht="18.95" customHeight="1">
      <c r="A127" s="150">
        <v>10</v>
      </c>
      <c r="B127" s="151" t="s">
        <v>916</v>
      </c>
      <c r="C127" s="140"/>
      <c r="D127" s="141"/>
      <c r="E127" s="141"/>
      <c r="F127" s="141"/>
      <c r="G127" s="124">
        <f>SUM(G101:G126)</f>
        <v>0</v>
      </c>
    </row>
    <row r="128" spans="1:7">
      <c r="A128" s="125"/>
      <c r="B128" s="165"/>
      <c r="C128" s="126"/>
      <c r="D128" s="88"/>
      <c r="E128" s="88"/>
      <c r="F128" s="88"/>
      <c r="G128" s="127"/>
    </row>
    <row r="129" spans="1:7">
      <c r="A129" s="153">
        <v>11</v>
      </c>
      <c r="B129" s="166" t="s">
        <v>737</v>
      </c>
      <c r="C129" s="65"/>
      <c r="D129" s="128"/>
      <c r="E129" s="128"/>
      <c r="F129" s="128"/>
      <c r="G129" s="146"/>
    </row>
    <row r="130" spans="1:7">
      <c r="A130" s="167" t="s">
        <v>696</v>
      </c>
      <c r="B130" s="168" t="s">
        <v>545</v>
      </c>
      <c r="C130" s="106" t="s">
        <v>706</v>
      </c>
      <c r="D130" s="107" t="s">
        <v>707</v>
      </c>
      <c r="E130" s="107" t="s">
        <v>708</v>
      </c>
      <c r="F130" s="108" t="s">
        <v>710</v>
      </c>
      <c r="G130" s="156" t="s">
        <v>543</v>
      </c>
    </row>
    <row r="131" spans="1:7" s="147" customFormat="1" ht="36">
      <c r="A131" s="164" t="s">
        <v>72</v>
      </c>
      <c r="B131" s="63" t="s">
        <v>1379</v>
      </c>
      <c r="C131" s="110">
        <v>1</v>
      </c>
      <c r="D131" s="110">
        <v>1</v>
      </c>
      <c r="E131" s="111" t="s">
        <v>546</v>
      </c>
      <c r="F131" s="112">
        <v>0</v>
      </c>
      <c r="G131" s="113">
        <f t="shared" ref="G131:G140" si="23">C131*D131*F131</f>
        <v>0</v>
      </c>
    </row>
    <row r="132" spans="1:7" ht="36">
      <c r="A132" s="164" t="s">
        <v>73</v>
      </c>
      <c r="B132" s="63" t="s">
        <v>1378</v>
      </c>
      <c r="C132" s="110">
        <v>1</v>
      </c>
      <c r="D132" s="110">
        <v>1</v>
      </c>
      <c r="E132" s="111" t="s">
        <v>546</v>
      </c>
      <c r="F132" s="112">
        <v>0</v>
      </c>
      <c r="G132" s="113">
        <f t="shared" si="23"/>
        <v>0</v>
      </c>
    </row>
    <row r="133" spans="1:7" ht="24">
      <c r="A133" s="232" t="s">
        <v>74</v>
      </c>
      <c r="B133" s="63" t="s">
        <v>1377</v>
      </c>
      <c r="C133" s="110">
        <v>1</v>
      </c>
      <c r="D133" s="110">
        <v>1</v>
      </c>
      <c r="E133" s="111" t="s">
        <v>546</v>
      </c>
      <c r="F133" s="112">
        <v>0</v>
      </c>
      <c r="G133" s="113">
        <f t="shared" si="23"/>
        <v>0</v>
      </c>
    </row>
    <row r="134" spans="1:7" ht="24">
      <c r="A134" s="232" t="s">
        <v>75</v>
      </c>
      <c r="B134" s="63" t="s">
        <v>1514</v>
      </c>
      <c r="C134" s="110">
        <v>1</v>
      </c>
      <c r="D134" s="110">
        <v>1</v>
      </c>
      <c r="E134" s="111" t="s">
        <v>546</v>
      </c>
      <c r="F134" s="112">
        <v>0</v>
      </c>
      <c r="G134" s="113">
        <f t="shared" si="23"/>
        <v>0</v>
      </c>
    </row>
    <row r="135" spans="1:7" ht="24">
      <c r="A135" s="164" t="s">
        <v>76</v>
      </c>
      <c r="B135" s="63" t="s">
        <v>1515</v>
      </c>
      <c r="C135" s="110">
        <v>1</v>
      </c>
      <c r="D135" s="110">
        <v>1</v>
      </c>
      <c r="E135" s="111" t="s">
        <v>546</v>
      </c>
      <c r="F135" s="112">
        <v>0</v>
      </c>
      <c r="G135" s="113">
        <f t="shared" si="23"/>
        <v>0</v>
      </c>
    </row>
    <row r="136" spans="1:7" ht="24">
      <c r="A136" s="164" t="s">
        <v>77</v>
      </c>
      <c r="B136" s="63" t="s">
        <v>1516</v>
      </c>
      <c r="C136" s="110">
        <v>1</v>
      </c>
      <c r="D136" s="110">
        <v>1</v>
      </c>
      <c r="E136" s="111" t="s">
        <v>546</v>
      </c>
      <c r="F136" s="112">
        <v>0</v>
      </c>
      <c r="G136" s="113">
        <f t="shared" si="23"/>
        <v>0</v>
      </c>
    </row>
    <row r="137" spans="1:7" ht="24">
      <c r="A137" s="164" t="s">
        <v>78</v>
      </c>
      <c r="B137" s="63" t="s">
        <v>1517</v>
      </c>
      <c r="C137" s="110">
        <v>1</v>
      </c>
      <c r="D137" s="110">
        <v>1</v>
      </c>
      <c r="E137" s="111" t="s">
        <v>546</v>
      </c>
      <c r="F137" s="112">
        <v>0</v>
      </c>
      <c r="G137" s="113">
        <f t="shared" si="23"/>
        <v>0</v>
      </c>
    </row>
    <row r="138" spans="1:7" ht="24">
      <c r="A138" s="232" t="s">
        <v>79</v>
      </c>
      <c r="B138" s="63" t="s">
        <v>739</v>
      </c>
      <c r="C138" s="110">
        <v>1</v>
      </c>
      <c r="D138" s="110">
        <v>1</v>
      </c>
      <c r="E138" s="111" t="s">
        <v>546</v>
      </c>
      <c r="F138" s="112">
        <v>0</v>
      </c>
      <c r="G138" s="113">
        <f t="shared" si="23"/>
        <v>0</v>
      </c>
    </row>
    <row r="139" spans="1:7" ht="24">
      <c r="A139" s="164" t="s">
        <v>80</v>
      </c>
      <c r="B139" s="63" t="s">
        <v>1380</v>
      </c>
      <c r="C139" s="110">
        <v>1</v>
      </c>
      <c r="D139" s="110">
        <v>1</v>
      </c>
      <c r="E139" s="111" t="s">
        <v>546</v>
      </c>
      <c r="F139" s="112">
        <v>0</v>
      </c>
      <c r="G139" s="113">
        <f t="shared" si="23"/>
        <v>0</v>
      </c>
    </row>
    <row r="140" spans="1:7" ht="24">
      <c r="A140" s="164" t="s">
        <v>81</v>
      </c>
      <c r="B140" s="63" t="s">
        <v>1518</v>
      </c>
      <c r="C140" s="110">
        <v>1</v>
      </c>
      <c r="D140" s="110">
        <v>1</v>
      </c>
      <c r="E140" s="111" t="s">
        <v>546</v>
      </c>
      <c r="F140" s="112">
        <v>0</v>
      </c>
      <c r="G140" s="113">
        <f t="shared" si="23"/>
        <v>0</v>
      </c>
    </row>
    <row r="141" spans="1:7" ht="24">
      <c r="A141" s="164" t="s">
        <v>82</v>
      </c>
      <c r="B141" s="57" t="s">
        <v>952</v>
      </c>
      <c r="C141" s="281"/>
      <c r="D141" s="116">
        <v>0</v>
      </c>
      <c r="E141" s="117" t="s">
        <v>547</v>
      </c>
      <c r="F141" s="118">
        <f>SUM(G131:G133)</f>
        <v>0</v>
      </c>
      <c r="G141" s="113">
        <f>D141*F141</f>
        <v>0</v>
      </c>
    </row>
    <row r="142" spans="1:7" ht="24">
      <c r="A142" s="149" t="s">
        <v>953</v>
      </c>
      <c r="B142" s="63" t="s">
        <v>728</v>
      </c>
      <c r="C142" s="110">
        <v>1</v>
      </c>
      <c r="D142" s="110">
        <v>1</v>
      </c>
      <c r="E142" s="111" t="s">
        <v>546</v>
      </c>
      <c r="F142" s="112">
        <v>0</v>
      </c>
      <c r="G142" s="113">
        <f t="shared" ref="G142:G143" si="24">C142*D142*F142</f>
        <v>0</v>
      </c>
    </row>
    <row r="143" spans="1:7" ht="24">
      <c r="A143" s="164" t="s">
        <v>83</v>
      </c>
      <c r="B143" s="63" t="s">
        <v>703</v>
      </c>
      <c r="C143" s="110">
        <v>1</v>
      </c>
      <c r="D143" s="110">
        <v>1</v>
      </c>
      <c r="E143" s="111" t="s">
        <v>546</v>
      </c>
      <c r="F143" s="112">
        <v>0</v>
      </c>
      <c r="G143" s="113">
        <f t="shared" si="24"/>
        <v>0</v>
      </c>
    </row>
    <row r="144" spans="1:7" s="101" customFormat="1" ht="18.95" customHeight="1">
      <c r="A144" s="158">
        <v>11</v>
      </c>
      <c r="B144" s="151" t="s">
        <v>917</v>
      </c>
      <c r="C144" s="140"/>
      <c r="D144" s="141"/>
      <c r="E144" s="141"/>
      <c r="F144" s="141"/>
      <c r="G144" s="124">
        <f>SUM(G131:G143)</f>
        <v>0</v>
      </c>
    </row>
    <row r="145" spans="1:7">
      <c r="A145" s="125"/>
      <c r="B145" s="126"/>
      <c r="C145" s="126"/>
      <c r="D145" s="88"/>
      <c r="E145" s="88"/>
      <c r="F145" s="88"/>
      <c r="G145" s="127"/>
    </row>
    <row r="146" spans="1:7">
      <c r="A146" s="153">
        <v>12</v>
      </c>
      <c r="B146" s="65" t="s">
        <v>1519</v>
      </c>
      <c r="C146" s="65"/>
      <c r="D146" s="128"/>
      <c r="E146" s="128"/>
      <c r="F146" s="128"/>
      <c r="G146" s="146"/>
    </row>
    <row r="147" spans="1:7">
      <c r="A147" s="154" t="s">
        <v>696</v>
      </c>
      <c r="B147" s="155" t="s">
        <v>545</v>
      </c>
      <c r="C147" s="106" t="s">
        <v>706</v>
      </c>
      <c r="D147" s="107" t="s">
        <v>707</v>
      </c>
      <c r="E147" s="107" t="s">
        <v>708</v>
      </c>
      <c r="F147" s="108" t="s">
        <v>710</v>
      </c>
      <c r="G147" s="156" t="s">
        <v>543</v>
      </c>
    </row>
    <row r="148" spans="1:7" ht="24">
      <c r="A148" s="232" t="s">
        <v>84</v>
      </c>
      <c r="B148" s="63" t="s">
        <v>1381</v>
      </c>
      <c r="C148" s="110">
        <v>1</v>
      </c>
      <c r="D148" s="110">
        <v>1</v>
      </c>
      <c r="E148" s="111" t="s">
        <v>546</v>
      </c>
      <c r="F148" s="112">
        <v>0</v>
      </c>
      <c r="G148" s="113">
        <f t="shared" ref="G148:G172" si="25">C148*D148*F148</f>
        <v>0</v>
      </c>
    </row>
    <row r="149" spans="1:7" ht="24">
      <c r="A149" s="232" t="s">
        <v>85</v>
      </c>
      <c r="B149" s="63" t="s">
        <v>1382</v>
      </c>
      <c r="C149" s="110">
        <v>1</v>
      </c>
      <c r="D149" s="110">
        <v>1</v>
      </c>
      <c r="E149" s="111" t="s">
        <v>546</v>
      </c>
      <c r="F149" s="112">
        <v>0</v>
      </c>
      <c r="G149" s="113">
        <f t="shared" si="25"/>
        <v>0</v>
      </c>
    </row>
    <row r="150" spans="1:7" ht="24">
      <c r="A150" s="232" t="s">
        <v>86</v>
      </c>
      <c r="B150" s="63" t="s">
        <v>1383</v>
      </c>
      <c r="C150" s="110">
        <v>1</v>
      </c>
      <c r="D150" s="110">
        <v>1</v>
      </c>
      <c r="E150" s="111" t="s">
        <v>546</v>
      </c>
      <c r="F150" s="112">
        <v>0</v>
      </c>
      <c r="G150" s="113">
        <f t="shared" si="25"/>
        <v>0</v>
      </c>
    </row>
    <row r="151" spans="1:7" ht="24">
      <c r="A151" s="232" t="s">
        <v>87</v>
      </c>
      <c r="B151" s="63" t="s">
        <v>1384</v>
      </c>
      <c r="C151" s="110">
        <v>1</v>
      </c>
      <c r="D151" s="110">
        <v>1</v>
      </c>
      <c r="E151" s="111" t="s">
        <v>546</v>
      </c>
      <c r="F151" s="112">
        <v>0</v>
      </c>
      <c r="G151" s="113">
        <f t="shared" si="25"/>
        <v>0</v>
      </c>
    </row>
    <row r="152" spans="1:7" ht="24">
      <c r="A152" s="232" t="s">
        <v>88</v>
      </c>
      <c r="B152" s="284" t="s">
        <v>1385</v>
      </c>
      <c r="C152" s="110">
        <v>1</v>
      </c>
      <c r="D152" s="110">
        <v>1</v>
      </c>
      <c r="E152" s="111" t="s">
        <v>546</v>
      </c>
      <c r="F152" s="112">
        <v>0</v>
      </c>
      <c r="G152" s="113">
        <f t="shared" si="25"/>
        <v>0</v>
      </c>
    </row>
    <row r="153" spans="1:7" ht="24">
      <c r="A153" s="232" t="s">
        <v>511</v>
      </c>
      <c r="B153" s="284" t="s">
        <v>1386</v>
      </c>
      <c r="C153" s="110">
        <v>1</v>
      </c>
      <c r="D153" s="110">
        <v>1</v>
      </c>
      <c r="E153" s="111" t="s">
        <v>546</v>
      </c>
      <c r="F153" s="112">
        <v>0</v>
      </c>
      <c r="G153" s="113">
        <f t="shared" si="25"/>
        <v>0</v>
      </c>
    </row>
    <row r="154" spans="1:7" ht="24">
      <c r="A154" s="232" t="s">
        <v>89</v>
      </c>
      <c r="B154" s="63" t="s">
        <v>1387</v>
      </c>
      <c r="C154" s="110">
        <v>1</v>
      </c>
      <c r="D154" s="110">
        <v>1</v>
      </c>
      <c r="E154" s="111" t="s">
        <v>546</v>
      </c>
      <c r="F154" s="112">
        <v>0</v>
      </c>
      <c r="G154" s="113">
        <f t="shared" si="25"/>
        <v>0</v>
      </c>
    </row>
    <row r="155" spans="1:7" ht="24">
      <c r="A155" s="232" t="s">
        <v>90</v>
      </c>
      <c r="B155" s="63" t="s">
        <v>1388</v>
      </c>
      <c r="C155" s="110">
        <v>1</v>
      </c>
      <c r="D155" s="110">
        <v>1</v>
      </c>
      <c r="E155" s="111" t="s">
        <v>546</v>
      </c>
      <c r="F155" s="112">
        <v>0</v>
      </c>
      <c r="G155" s="113">
        <f t="shared" si="25"/>
        <v>0</v>
      </c>
    </row>
    <row r="156" spans="1:7" ht="24">
      <c r="A156" s="232" t="s">
        <v>91</v>
      </c>
      <c r="B156" s="63" t="s">
        <v>1389</v>
      </c>
      <c r="C156" s="110">
        <v>1</v>
      </c>
      <c r="D156" s="110">
        <v>1</v>
      </c>
      <c r="E156" s="111" t="s">
        <v>546</v>
      </c>
      <c r="F156" s="112">
        <v>0</v>
      </c>
      <c r="G156" s="113">
        <f t="shared" si="25"/>
        <v>0</v>
      </c>
    </row>
    <row r="157" spans="1:7" ht="24">
      <c r="A157" s="232" t="s">
        <v>92</v>
      </c>
      <c r="B157" s="63" t="s">
        <v>1617</v>
      </c>
      <c r="C157" s="110">
        <v>1</v>
      </c>
      <c r="D157" s="110">
        <v>1</v>
      </c>
      <c r="E157" s="111" t="s">
        <v>546</v>
      </c>
      <c r="F157" s="112">
        <v>0</v>
      </c>
      <c r="G157" s="113">
        <f t="shared" si="25"/>
        <v>0</v>
      </c>
    </row>
    <row r="158" spans="1:7" ht="24">
      <c r="A158" s="232" t="s">
        <v>510</v>
      </c>
      <c r="B158" s="63" t="s">
        <v>1390</v>
      </c>
      <c r="C158" s="110">
        <v>1</v>
      </c>
      <c r="D158" s="110">
        <v>1</v>
      </c>
      <c r="E158" s="111" t="s">
        <v>546</v>
      </c>
      <c r="F158" s="112">
        <v>0</v>
      </c>
      <c r="G158" s="113">
        <f t="shared" si="25"/>
        <v>0</v>
      </c>
    </row>
    <row r="159" spans="1:7" ht="24">
      <c r="A159" s="232" t="s">
        <v>93</v>
      </c>
      <c r="B159" s="63" t="s">
        <v>1391</v>
      </c>
      <c r="C159" s="110">
        <v>1</v>
      </c>
      <c r="D159" s="110">
        <v>1</v>
      </c>
      <c r="E159" s="111" t="s">
        <v>546</v>
      </c>
      <c r="F159" s="112">
        <v>0</v>
      </c>
      <c r="G159" s="113">
        <f t="shared" si="25"/>
        <v>0</v>
      </c>
    </row>
    <row r="160" spans="1:7" ht="24">
      <c r="A160" s="232" t="s">
        <v>94</v>
      </c>
      <c r="B160" s="63" t="s">
        <v>1392</v>
      </c>
      <c r="C160" s="110">
        <v>1</v>
      </c>
      <c r="D160" s="110">
        <v>1</v>
      </c>
      <c r="E160" s="111" t="s">
        <v>546</v>
      </c>
      <c r="F160" s="112">
        <v>0</v>
      </c>
      <c r="G160" s="113">
        <f t="shared" si="25"/>
        <v>0</v>
      </c>
    </row>
    <row r="161" spans="1:7" ht="24">
      <c r="A161" s="232" t="s">
        <v>95</v>
      </c>
      <c r="B161" s="63" t="s">
        <v>1393</v>
      </c>
      <c r="C161" s="110">
        <v>1</v>
      </c>
      <c r="D161" s="110">
        <v>1</v>
      </c>
      <c r="E161" s="111" t="s">
        <v>546</v>
      </c>
      <c r="F161" s="112">
        <v>0</v>
      </c>
      <c r="G161" s="113">
        <f t="shared" si="25"/>
        <v>0</v>
      </c>
    </row>
    <row r="162" spans="1:7" ht="24">
      <c r="A162" s="232" t="s">
        <v>96</v>
      </c>
      <c r="B162" s="63" t="s">
        <v>1394</v>
      </c>
      <c r="C162" s="110">
        <v>1</v>
      </c>
      <c r="D162" s="110">
        <v>1</v>
      </c>
      <c r="E162" s="111" t="s">
        <v>546</v>
      </c>
      <c r="F162" s="112">
        <v>0</v>
      </c>
      <c r="G162" s="113">
        <f t="shared" si="25"/>
        <v>0</v>
      </c>
    </row>
    <row r="163" spans="1:7" ht="24">
      <c r="A163" s="232" t="s">
        <v>512</v>
      </c>
      <c r="B163" s="63" t="s">
        <v>1395</v>
      </c>
      <c r="C163" s="110">
        <v>1</v>
      </c>
      <c r="D163" s="110">
        <v>1</v>
      </c>
      <c r="E163" s="111" t="s">
        <v>546</v>
      </c>
      <c r="F163" s="112">
        <v>0</v>
      </c>
      <c r="G163" s="113">
        <f t="shared" si="25"/>
        <v>0</v>
      </c>
    </row>
    <row r="164" spans="1:7" ht="24">
      <c r="A164" s="232" t="s">
        <v>97</v>
      </c>
      <c r="B164" s="63" t="s">
        <v>1671</v>
      </c>
      <c r="C164" s="110">
        <v>1</v>
      </c>
      <c r="D164" s="110">
        <v>1</v>
      </c>
      <c r="E164" s="111" t="s">
        <v>546</v>
      </c>
      <c r="F164" s="112">
        <v>0</v>
      </c>
      <c r="G164" s="113">
        <f t="shared" si="25"/>
        <v>0</v>
      </c>
    </row>
    <row r="165" spans="1:7" ht="24">
      <c r="A165" s="232" t="s">
        <v>98</v>
      </c>
      <c r="B165" s="63" t="s">
        <v>1672</v>
      </c>
      <c r="C165" s="110">
        <v>1</v>
      </c>
      <c r="D165" s="110">
        <v>1</v>
      </c>
      <c r="E165" s="111" t="s">
        <v>546</v>
      </c>
      <c r="F165" s="112">
        <v>0</v>
      </c>
      <c r="G165" s="113">
        <f t="shared" si="25"/>
        <v>0</v>
      </c>
    </row>
    <row r="166" spans="1:7" ht="24">
      <c r="A166" s="164" t="s">
        <v>1575</v>
      </c>
      <c r="B166" s="63" t="s">
        <v>1654</v>
      </c>
      <c r="C166" s="110">
        <v>1</v>
      </c>
      <c r="D166" s="110">
        <v>1</v>
      </c>
      <c r="E166" s="111" t="s">
        <v>546</v>
      </c>
      <c r="F166" s="112">
        <v>0</v>
      </c>
      <c r="G166" s="113">
        <f t="shared" ref="G166" si="26">C166*D166*F166</f>
        <v>0</v>
      </c>
    </row>
    <row r="167" spans="1:7" ht="24">
      <c r="A167" s="285" t="s">
        <v>100</v>
      </c>
      <c r="B167" s="63" t="s">
        <v>1746</v>
      </c>
      <c r="C167" s="110">
        <v>1</v>
      </c>
      <c r="D167" s="110">
        <v>1</v>
      </c>
      <c r="E167" s="111" t="s">
        <v>546</v>
      </c>
      <c r="F167" s="112">
        <v>0</v>
      </c>
      <c r="G167" s="113">
        <f t="shared" si="25"/>
        <v>0</v>
      </c>
    </row>
    <row r="168" spans="1:7" ht="24">
      <c r="A168" s="285" t="s">
        <v>101</v>
      </c>
      <c r="B168" s="271" t="s">
        <v>1673</v>
      </c>
      <c r="C168" s="110">
        <v>1</v>
      </c>
      <c r="D168" s="110">
        <v>1</v>
      </c>
      <c r="E168" s="111" t="s">
        <v>546</v>
      </c>
      <c r="F168" s="112">
        <v>0</v>
      </c>
      <c r="G168" s="113">
        <f t="shared" si="25"/>
        <v>0</v>
      </c>
    </row>
    <row r="169" spans="1:7" ht="24">
      <c r="A169" s="164" t="s">
        <v>99</v>
      </c>
      <c r="B169" s="63" t="s">
        <v>1573</v>
      </c>
      <c r="C169" s="110">
        <v>1</v>
      </c>
      <c r="D169" s="110">
        <v>1</v>
      </c>
      <c r="E169" s="111" t="s">
        <v>546</v>
      </c>
      <c r="F169" s="112">
        <v>0</v>
      </c>
      <c r="G169" s="113">
        <f t="shared" si="25"/>
        <v>0</v>
      </c>
    </row>
    <row r="170" spans="1:7" ht="24">
      <c r="A170" s="164" t="s">
        <v>1017</v>
      </c>
      <c r="B170" s="63" t="s">
        <v>1019</v>
      </c>
      <c r="C170" s="110">
        <v>1</v>
      </c>
      <c r="D170" s="110">
        <v>1</v>
      </c>
      <c r="E170" s="111" t="s">
        <v>546</v>
      </c>
      <c r="F170" s="112">
        <v>0</v>
      </c>
      <c r="G170" s="113">
        <f t="shared" si="25"/>
        <v>0</v>
      </c>
    </row>
    <row r="171" spans="1:7" ht="26.25" customHeight="1">
      <c r="A171" s="164" t="s">
        <v>1018</v>
      </c>
      <c r="B171" s="63" t="s">
        <v>1020</v>
      </c>
      <c r="C171" s="110">
        <v>1</v>
      </c>
      <c r="D171" s="110">
        <v>1</v>
      </c>
      <c r="E171" s="111" t="s">
        <v>546</v>
      </c>
      <c r="F171" s="112">
        <v>0</v>
      </c>
      <c r="G171" s="113">
        <f t="shared" si="25"/>
        <v>0</v>
      </c>
    </row>
    <row r="172" spans="1:7" ht="24">
      <c r="A172" s="232" t="s">
        <v>102</v>
      </c>
      <c r="B172" s="63" t="s">
        <v>1396</v>
      </c>
      <c r="C172" s="110">
        <v>1</v>
      </c>
      <c r="D172" s="110">
        <v>1</v>
      </c>
      <c r="E172" s="111" t="s">
        <v>546</v>
      </c>
      <c r="F172" s="112">
        <v>0</v>
      </c>
      <c r="G172" s="113">
        <f t="shared" si="25"/>
        <v>0</v>
      </c>
    </row>
    <row r="173" spans="1:7" ht="24">
      <c r="A173" s="232" t="s">
        <v>1660</v>
      </c>
      <c r="B173" s="63" t="s">
        <v>1565</v>
      </c>
      <c r="C173" s="110">
        <v>1</v>
      </c>
      <c r="D173" s="110">
        <v>1</v>
      </c>
      <c r="E173" s="111" t="s">
        <v>546</v>
      </c>
      <c r="F173" s="112">
        <v>0</v>
      </c>
      <c r="G173" s="113">
        <f t="shared" ref="G173" si="27">C173*D173*F173</f>
        <v>0</v>
      </c>
    </row>
    <row r="174" spans="1:7" ht="24">
      <c r="A174" s="164" t="s">
        <v>954</v>
      </c>
      <c r="B174" s="57" t="s">
        <v>952</v>
      </c>
      <c r="C174" s="281"/>
      <c r="D174" s="116">
        <v>0</v>
      </c>
      <c r="E174" s="117" t="s">
        <v>547</v>
      </c>
      <c r="F174" s="118">
        <f>SUM(G148:G173)</f>
        <v>0</v>
      </c>
      <c r="G174" s="113">
        <f>D174*F174</f>
        <v>0</v>
      </c>
    </row>
    <row r="175" spans="1:7" ht="24">
      <c r="A175" s="164" t="s">
        <v>969</v>
      </c>
      <c r="B175" s="63" t="s">
        <v>1402</v>
      </c>
      <c r="C175" s="110">
        <v>1</v>
      </c>
      <c r="D175" s="110">
        <v>1</v>
      </c>
      <c r="E175" s="111" t="s">
        <v>546</v>
      </c>
      <c r="F175" s="112">
        <v>0</v>
      </c>
      <c r="G175" s="113">
        <f t="shared" ref="G175:G176" si="28">C175*D175*F175</f>
        <v>0</v>
      </c>
    </row>
    <row r="176" spans="1:7" ht="24">
      <c r="A176" s="164" t="s">
        <v>103</v>
      </c>
      <c r="B176" s="63" t="s">
        <v>703</v>
      </c>
      <c r="C176" s="110">
        <v>1</v>
      </c>
      <c r="D176" s="110">
        <v>1</v>
      </c>
      <c r="E176" s="111" t="s">
        <v>546</v>
      </c>
      <c r="F176" s="112">
        <v>0</v>
      </c>
      <c r="G176" s="113">
        <f t="shared" si="28"/>
        <v>0</v>
      </c>
    </row>
    <row r="177" spans="1:7" s="101" customFormat="1" ht="18.95" customHeight="1">
      <c r="A177" s="158">
        <v>12</v>
      </c>
      <c r="B177" s="151" t="s">
        <v>1520</v>
      </c>
      <c r="C177" s="140"/>
      <c r="D177" s="141"/>
      <c r="E177" s="141"/>
      <c r="F177" s="141"/>
      <c r="G177" s="124">
        <f>SUM(G148:G176)</f>
        <v>0</v>
      </c>
    </row>
    <row r="178" spans="1:7">
      <c r="A178" s="125"/>
      <c r="B178" s="126"/>
      <c r="C178" s="126"/>
      <c r="D178" s="88"/>
      <c r="E178" s="88"/>
      <c r="F178" s="88"/>
      <c r="G178" s="127"/>
    </row>
    <row r="179" spans="1:7">
      <c r="A179" s="153">
        <v>13</v>
      </c>
      <c r="B179" s="65" t="s">
        <v>1521</v>
      </c>
      <c r="C179" s="65"/>
      <c r="D179" s="128"/>
      <c r="E179" s="128"/>
      <c r="F179" s="128"/>
      <c r="G179" s="146"/>
    </row>
    <row r="180" spans="1:7">
      <c r="A180" s="154" t="s">
        <v>696</v>
      </c>
      <c r="B180" s="155" t="s">
        <v>545</v>
      </c>
      <c r="C180" s="106" t="s">
        <v>706</v>
      </c>
      <c r="D180" s="107" t="s">
        <v>707</v>
      </c>
      <c r="E180" s="107" t="s">
        <v>708</v>
      </c>
      <c r="F180" s="108" t="s">
        <v>710</v>
      </c>
      <c r="G180" s="156" t="s">
        <v>543</v>
      </c>
    </row>
    <row r="181" spans="1:7" ht="24">
      <c r="A181" s="164" t="s">
        <v>104</v>
      </c>
      <c r="B181" s="170" t="s">
        <v>1397</v>
      </c>
      <c r="C181" s="110">
        <v>1</v>
      </c>
      <c r="D181" s="110">
        <v>1</v>
      </c>
      <c r="E181" s="111" t="s">
        <v>546</v>
      </c>
      <c r="F181" s="112">
        <v>0</v>
      </c>
      <c r="G181" s="113">
        <f t="shared" ref="G181:G187" si="29">C181*D181*F181</f>
        <v>0</v>
      </c>
    </row>
    <row r="182" spans="1:7" ht="24">
      <c r="A182" s="232" t="s">
        <v>105</v>
      </c>
      <c r="B182" s="170" t="s">
        <v>1398</v>
      </c>
      <c r="C182" s="110">
        <v>1</v>
      </c>
      <c r="D182" s="110">
        <v>1</v>
      </c>
      <c r="E182" s="111" t="s">
        <v>546</v>
      </c>
      <c r="F182" s="112">
        <v>0</v>
      </c>
      <c r="G182" s="113">
        <f t="shared" si="29"/>
        <v>0</v>
      </c>
    </row>
    <row r="183" spans="1:7" ht="24">
      <c r="A183" s="232" t="s">
        <v>106</v>
      </c>
      <c r="B183" s="170" t="s">
        <v>1399</v>
      </c>
      <c r="C183" s="110">
        <v>1</v>
      </c>
      <c r="D183" s="110">
        <v>1</v>
      </c>
      <c r="E183" s="111" t="s">
        <v>546</v>
      </c>
      <c r="F183" s="112">
        <v>0</v>
      </c>
      <c r="G183" s="113">
        <f t="shared" si="29"/>
        <v>0</v>
      </c>
    </row>
    <row r="184" spans="1:7" ht="24">
      <c r="A184" s="232" t="s">
        <v>107</v>
      </c>
      <c r="B184" s="170" t="s">
        <v>1400</v>
      </c>
      <c r="C184" s="110">
        <v>1</v>
      </c>
      <c r="D184" s="110">
        <v>1</v>
      </c>
      <c r="E184" s="111" t="s">
        <v>546</v>
      </c>
      <c r="F184" s="112">
        <v>0</v>
      </c>
      <c r="G184" s="113">
        <f t="shared" si="29"/>
        <v>0</v>
      </c>
    </row>
    <row r="185" spans="1:7" ht="24">
      <c r="A185" s="232" t="s">
        <v>108</v>
      </c>
      <c r="B185" s="63" t="s">
        <v>1579</v>
      </c>
      <c r="C185" s="110">
        <v>1</v>
      </c>
      <c r="D185" s="110">
        <v>1</v>
      </c>
      <c r="E185" s="111" t="s">
        <v>546</v>
      </c>
      <c r="F185" s="112">
        <v>0</v>
      </c>
      <c r="G185" s="113">
        <f t="shared" si="29"/>
        <v>0</v>
      </c>
    </row>
    <row r="186" spans="1:7" ht="24">
      <c r="A186" s="232" t="s">
        <v>109</v>
      </c>
      <c r="B186" s="170" t="s">
        <v>1568</v>
      </c>
      <c r="C186" s="110">
        <v>1</v>
      </c>
      <c r="D186" s="110">
        <v>1</v>
      </c>
      <c r="E186" s="111" t="s">
        <v>546</v>
      </c>
      <c r="F186" s="112">
        <v>0</v>
      </c>
      <c r="G186" s="113">
        <f t="shared" si="29"/>
        <v>0</v>
      </c>
    </row>
    <row r="187" spans="1:7" ht="24">
      <c r="A187" s="232" t="s">
        <v>110</v>
      </c>
      <c r="B187" s="170" t="s">
        <v>1401</v>
      </c>
      <c r="C187" s="110">
        <v>1</v>
      </c>
      <c r="D187" s="110">
        <v>1</v>
      </c>
      <c r="E187" s="111" t="s">
        <v>546</v>
      </c>
      <c r="F187" s="112">
        <v>0</v>
      </c>
      <c r="G187" s="113">
        <f t="shared" si="29"/>
        <v>0</v>
      </c>
    </row>
    <row r="188" spans="1:7" ht="24">
      <c r="A188" s="232" t="s">
        <v>1574</v>
      </c>
      <c r="B188" s="170" t="s">
        <v>1596</v>
      </c>
      <c r="C188" s="110">
        <v>1</v>
      </c>
      <c r="D188" s="110">
        <v>1</v>
      </c>
      <c r="E188" s="111" t="s">
        <v>546</v>
      </c>
      <c r="F188" s="112">
        <v>0</v>
      </c>
      <c r="G188" s="113">
        <f t="shared" ref="G188" si="30">C188*D188*F188</f>
        <v>0</v>
      </c>
    </row>
    <row r="189" spans="1:7" ht="24">
      <c r="A189" s="232" t="s">
        <v>1598</v>
      </c>
      <c r="B189" s="63" t="s">
        <v>1597</v>
      </c>
      <c r="C189" s="110">
        <v>1</v>
      </c>
      <c r="D189" s="110">
        <v>1</v>
      </c>
      <c r="E189" s="111" t="s">
        <v>546</v>
      </c>
      <c r="F189" s="112">
        <v>0</v>
      </c>
      <c r="G189" s="113">
        <f t="shared" ref="G189" si="31">C189*D189*F189</f>
        <v>0</v>
      </c>
    </row>
    <row r="190" spans="1:7" ht="24">
      <c r="A190" s="164" t="s">
        <v>955</v>
      </c>
      <c r="B190" s="57" t="s">
        <v>952</v>
      </c>
      <c r="C190" s="281"/>
      <c r="D190" s="116">
        <v>0</v>
      </c>
      <c r="E190" s="117" t="s">
        <v>547</v>
      </c>
      <c r="F190" s="118">
        <f>SUM(G181:G187)</f>
        <v>0</v>
      </c>
      <c r="G190" s="113">
        <f>D190*F190</f>
        <v>0</v>
      </c>
    </row>
    <row r="191" spans="1:7" ht="24">
      <c r="A191" s="164" t="s">
        <v>970</v>
      </c>
      <c r="B191" s="63" t="s">
        <v>1402</v>
      </c>
      <c r="C191" s="110">
        <v>1</v>
      </c>
      <c r="D191" s="110">
        <v>1</v>
      </c>
      <c r="E191" s="111" t="s">
        <v>546</v>
      </c>
      <c r="F191" s="112">
        <v>0</v>
      </c>
      <c r="G191" s="113">
        <f t="shared" ref="G191:G192" si="32">C191*D191*F191</f>
        <v>0</v>
      </c>
    </row>
    <row r="192" spans="1:7" ht="24">
      <c r="A192" s="232" t="s">
        <v>111</v>
      </c>
      <c r="B192" s="63" t="s">
        <v>703</v>
      </c>
      <c r="C192" s="110">
        <v>1</v>
      </c>
      <c r="D192" s="110">
        <v>1</v>
      </c>
      <c r="E192" s="111" t="s">
        <v>546</v>
      </c>
      <c r="F192" s="112">
        <v>0</v>
      </c>
      <c r="G192" s="113">
        <f t="shared" si="32"/>
        <v>0</v>
      </c>
    </row>
    <row r="193" spans="1:7" s="101" customFormat="1" ht="18.95" customHeight="1">
      <c r="A193" s="158">
        <v>13</v>
      </c>
      <c r="B193" s="151" t="s">
        <v>1522</v>
      </c>
      <c r="C193" s="140"/>
      <c r="D193" s="141"/>
      <c r="E193" s="141"/>
      <c r="F193" s="141"/>
      <c r="G193" s="124">
        <f>SUM(G181:G192)</f>
        <v>0</v>
      </c>
    </row>
    <row r="194" spans="1:7">
      <c r="A194" s="152"/>
      <c r="B194" s="126"/>
      <c r="C194" s="126"/>
      <c r="D194" s="88"/>
      <c r="E194" s="88"/>
      <c r="F194" s="88"/>
      <c r="G194" s="146"/>
    </row>
    <row r="195" spans="1:7">
      <c r="A195" s="153">
        <v>14</v>
      </c>
      <c r="B195" s="65" t="s">
        <v>1021</v>
      </c>
      <c r="C195" s="65"/>
      <c r="D195" s="128"/>
      <c r="E195" s="128"/>
      <c r="F195" s="128"/>
      <c r="G195" s="146"/>
    </row>
    <row r="196" spans="1:7">
      <c r="A196" s="154" t="s">
        <v>696</v>
      </c>
      <c r="B196" s="155" t="s">
        <v>545</v>
      </c>
      <c r="C196" s="106" t="s">
        <v>706</v>
      </c>
      <c r="D196" s="107" t="s">
        <v>707</v>
      </c>
      <c r="E196" s="107" t="s">
        <v>708</v>
      </c>
      <c r="F196" s="108" t="s">
        <v>710</v>
      </c>
      <c r="G196" s="156" t="s">
        <v>543</v>
      </c>
    </row>
    <row r="197" spans="1:7" ht="24">
      <c r="A197" s="162" t="s">
        <v>112</v>
      </c>
      <c r="B197" s="170" t="s">
        <v>1403</v>
      </c>
      <c r="C197" s="110">
        <v>1</v>
      </c>
      <c r="D197" s="110">
        <v>1</v>
      </c>
      <c r="E197" s="111" t="s">
        <v>546</v>
      </c>
      <c r="F197" s="112">
        <v>0</v>
      </c>
      <c r="G197" s="113">
        <f t="shared" ref="G197:G207" si="33">C197*D197*F197</f>
        <v>0</v>
      </c>
    </row>
    <row r="198" spans="1:7" ht="24">
      <c r="A198" s="162" t="s">
        <v>113</v>
      </c>
      <c r="B198" s="170" t="s">
        <v>1404</v>
      </c>
      <c r="C198" s="110">
        <v>1</v>
      </c>
      <c r="D198" s="110">
        <v>1</v>
      </c>
      <c r="E198" s="111" t="s">
        <v>546</v>
      </c>
      <c r="F198" s="112">
        <v>0</v>
      </c>
      <c r="G198" s="113">
        <f t="shared" si="33"/>
        <v>0</v>
      </c>
    </row>
    <row r="199" spans="1:7" ht="24">
      <c r="A199" s="162" t="s">
        <v>114</v>
      </c>
      <c r="B199" s="170" t="s">
        <v>740</v>
      </c>
      <c r="C199" s="110">
        <v>1</v>
      </c>
      <c r="D199" s="110">
        <v>1</v>
      </c>
      <c r="E199" s="111" t="s">
        <v>546</v>
      </c>
      <c r="F199" s="112">
        <v>0</v>
      </c>
      <c r="G199" s="113">
        <f t="shared" si="33"/>
        <v>0</v>
      </c>
    </row>
    <row r="200" spans="1:7" ht="24">
      <c r="A200" s="162" t="s">
        <v>115</v>
      </c>
      <c r="B200" s="63" t="s">
        <v>1674</v>
      </c>
      <c r="C200" s="110">
        <v>1</v>
      </c>
      <c r="D200" s="110">
        <v>1</v>
      </c>
      <c r="E200" s="111" t="s">
        <v>546</v>
      </c>
      <c r="F200" s="112">
        <v>0</v>
      </c>
      <c r="G200" s="113">
        <f t="shared" si="33"/>
        <v>0</v>
      </c>
    </row>
    <row r="201" spans="1:7" ht="24">
      <c r="A201" s="162" t="s">
        <v>116</v>
      </c>
      <c r="B201" s="63" t="s">
        <v>1405</v>
      </c>
      <c r="C201" s="110">
        <v>1</v>
      </c>
      <c r="D201" s="110">
        <v>1</v>
      </c>
      <c r="E201" s="111" t="s">
        <v>546</v>
      </c>
      <c r="F201" s="112">
        <v>0</v>
      </c>
      <c r="G201" s="113">
        <f t="shared" si="33"/>
        <v>0</v>
      </c>
    </row>
    <row r="202" spans="1:7" ht="24">
      <c r="A202" s="162" t="s">
        <v>117</v>
      </c>
      <c r="B202" s="170" t="s">
        <v>741</v>
      </c>
      <c r="C202" s="110">
        <v>1</v>
      </c>
      <c r="D202" s="110">
        <v>1</v>
      </c>
      <c r="E202" s="111" t="s">
        <v>546</v>
      </c>
      <c r="F202" s="112">
        <v>0</v>
      </c>
      <c r="G202" s="113">
        <f t="shared" si="33"/>
        <v>0</v>
      </c>
    </row>
    <row r="203" spans="1:7" ht="24">
      <c r="A203" s="162" t="s">
        <v>118</v>
      </c>
      <c r="B203" s="170" t="s">
        <v>1406</v>
      </c>
      <c r="C203" s="110">
        <v>1</v>
      </c>
      <c r="D203" s="110">
        <v>1</v>
      </c>
      <c r="E203" s="111" t="s">
        <v>546</v>
      </c>
      <c r="F203" s="112">
        <v>0</v>
      </c>
      <c r="G203" s="113">
        <f t="shared" si="33"/>
        <v>0</v>
      </c>
    </row>
    <row r="204" spans="1:7" ht="24">
      <c r="A204" s="162" t="s">
        <v>119</v>
      </c>
      <c r="B204" s="170" t="s">
        <v>1407</v>
      </c>
      <c r="C204" s="110">
        <v>1</v>
      </c>
      <c r="D204" s="110">
        <v>1</v>
      </c>
      <c r="E204" s="111" t="s">
        <v>546</v>
      </c>
      <c r="F204" s="112">
        <v>0</v>
      </c>
      <c r="G204" s="113">
        <f t="shared" si="33"/>
        <v>0</v>
      </c>
    </row>
    <row r="205" spans="1:7" ht="24">
      <c r="A205" s="162" t="s">
        <v>120</v>
      </c>
      <c r="B205" s="170" t="s">
        <v>1569</v>
      </c>
      <c r="C205" s="110">
        <v>1</v>
      </c>
      <c r="D205" s="110">
        <v>1</v>
      </c>
      <c r="E205" s="111" t="s">
        <v>546</v>
      </c>
      <c r="F205" s="112">
        <v>0</v>
      </c>
      <c r="G205" s="113">
        <f t="shared" si="33"/>
        <v>0</v>
      </c>
    </row>
    <row r="206" spans="1:7" ht="24">
      <c r="A206" s="163" t="s">
        <v>121</v>
      </c>
      <c r="B206" s="63" t="s">
        <v>1041</v>
      </c>
      <c r="C206" s="110">
        <v>1</v>
      </c>
      <c r="D206" s="110">
        <v>1</v>
      </c>
      <c r="E206" s="111" t="s">
        <v>546</v>
      </c>
      <c r="F206" s="112">
        <v>0</v>
      </c>
      <c r="G206" s="113">
        <f t="shared" si="33"/>
        <v>0</v>
      </c>
    </row>
    <row r="207" spans="1:7" ht="24">
      <c r="A207" s="162" t="s">
        <v>1655</v>
      </c>
      <c r="B207" s="63" t="s">
        <v>1566</v>
      </c>
      <c r="C207" s="110">
        <v>1</v>
      </c>
      <c r="D207" s="110">
        <v>1</v>
      </c>
      <c r="E207" s="111" t="s">
        <v>546</v>
      </c>
      <c r="F207" s="112">
        <v>0</v>
      </c>
      <c r="G207" s="113">
        <f t="shared" si="33"/>
        <v>0</v>
      </c>
    </row>
    <row r="208" spans="1:7" ht="24">
      <c r="A208" s="163" t="s">
        <v>956</v>
      </c>
      <c r="B208" s="57" t="s">
        <v>952</v>
      </c>
      <c r="C208" s="157"/>
      <c r="D208" s="116">
        <v>0</v>
      </c>
      <c r="E208" s="117" t="s">
        <v>547</v>
      </c>
      <c r="F208" s="118">
        <f>SUM(G197:G207)</f>
        <v>0</v>
      </c>
      <c r="G208" s="113">
        <f>D208*F208</f>
        <v>0</v>
      </c>
    </row>
    <row r="209" spans="1:10" ht="24">
      <c r="A209" s="163" t="s">
        <v>971</v>
      </c>
      <c r="B209" s="63" t="s">
        <v>1402</v>
      </c>
      <c r="C209" s="110">
        <v>1</v>
      </c>
      <c r="D209" s="110">
        <v>1</v>
      </c>
      <c r="E209" s="111" t="s">
        <v>546</v>
      </c>
      <c r="F209" s="112">
        <v>0</v>
      </c>
      <c r="G209" s="113">
        <f t="shared" ref="G209:G210" si="34">C209*D209*F209</f>
        <v>0</v>
      </c>
    </row>
    <row r="210" spans="1:10" ht="24">
      <c r="A210" s="163" t="s">
        <v>122</v>
      </c>
      <c r="B210" s="63" t="s">
        <v>703</v>
      </c>
      <c r="C210" s="110">
        <v>1</v>
      </c>
      <c r="D210" s="110">
        <v>1</v>
      </c>
      <c r="E210" s="111" t="s">
        <v>546</v>
      </c>
      <c r="F210" s="112">
        <v>0</v>
      </c>
      <c r="G210" s="113">
        <f t="shared" si="34"/>
        <v>0</v>
      </c>
    </row>
    <row r="211" spans="1:10" s="101" customFormat="1" ht="18.95" customHeight="1">
      <c r="A211" s="158">
        <v>14</v>
      </c>
      <c r="B211" s="151" t="s">
        <v>1022</v>
      </c>
      <c r="C211" s="140"/>
      <c r="D211" s="141"/>
      <c r="E211" s="141"/>
      <c r="F211" s="141"/>
      <c r="G211" s="124">
        <f>SUM(G197:G210)</f>
        <v>0</v>
      </c>
    </row>
    <row r="212" spans="1:10">
      <c r="A212" s="125"/>
      <c r="B212" s="126"/>
      <c r="C212" s="126"/>
      <c r="D212" s="88"/>
      <c r="E212" s="88"/>
      <c r="F212" s="88"/>
      <c r="G212" s="127"/>
    </row>
    <row r="213" spans="1:10">
      <c r="A213" s="153">
        <v>15</v>
      </c>
      <c r="B213" s="65" t="s">
        <v>1023</v>
      </c>
      <c r="C213" s="65"/>
      <c r="D213" s="128"/>
      <c r="E213" s="128"/>
      <c r="F213" s="128"/>
      <c r="G213" s="146"/>
      <c r="I213" s="101"/>
      <c r="J213" s="101"/>
    </row>
    <row r="214" spans="1:10">
      <c r="A214" s="154" t="s">
        <v>696</v>
      </c>
      <c r="B214" s="155" t="s">
        <v>545</v>
      </c>
      <c r="C214" s="106" t="s">
        <v>706</v>
      </c>
      <c r="D214" s="107" t="s">
        <v>707</v>
      </c>
      <c r="E214" s="107" t="s">
        <v>708</v>
      </c>
      <c r="F214" s="108" t="s">
        <v>710</v>
      </c>
      <c r="G214" s="156" t="s">
        <v>543</v>
      </c>
    </row>
    <row r="215" spans="1:10" ht="24">
      <c r="A215" s="232" t="s">
        <v>123</v>
      </c>
      <c r="B215" s="63" t="s">
        <v>1577</v>
      </c>
      <c r="C215" s="110">
        <v>1</v>
      </c>
      <c r="D215" s="110">
        <v>1</v>
      </c>
      <c r="E215" s="111" t="s">
        <v>546</v>
      </c>
      <c r="F215" s="112">
        <v>0</v>
      </c>
      <c r="G215" s="113">
        <f t="shared" ref="G215:G221" si="35">C215*D215*F215</f>
        <v>0</v>
      </c>
    </row>
    <row r="216" spans="1:10" ht="24">
      <c r="A216" s="232" t="s">
        <v>1576</v>
      </c>
      <c r="B216" s="63" t="s">
        <v>1578</v>
      </c>
      <c r="C216" s="110">
        <v>1</v>
      </c>
      <c r="D216" s="110">
        <v>1</v>
      </c>
      <c r="E216" s="111" t="s">
        <v>546</v>
      </c>
      <c r="F216" s="112">
        <v>0</v>
      </c>
      <c r="G216" s="113">
        <f t="shared" ref="G216" si="36">C216*D216*F216</f>
        <v>0</v>
      </c>
    </row>
    <row r="217" spans="1:10" ht="24">
      <c r="A217" s="232" t="s">
        <v>124</v>
      </c>
      <c r="B217" s="63" t="s">
        <v>1408</v>
      </c>
      <c r="C217" s="110">
        <v>1</v>
      </c>
      <c r="D217" s="110">
        <v>1</v>
      </c>
      <c r="E217" s="111" t="s">
        <v>546</v>
      </c>
      <c r="F217" s="112">
        <v>0</v>
      </c>
      <c r="G217" s="113">
        <f t="shared" si="35"/>
        <v>0</v>
      </c>
    </row>
    <row r="218" spans="1:10" ht="24">
      <c r="A218" s="232" t="s">
        <v>514</v>
      </c>
      <c r="B218" s="63" t="s">
        <v>1409</v>
      </c>
      <c r="C218" s="110">
        <v>1</v>
      </c>
      <c r="D218" s="110">
        <v>1</v>
      </c>
      <c r="E218" s="111" t="s">
        <v>546</v>
      </c>
      <c r="F218" s="112">
        <v>0</v>
      </c>
      <c r="G218" s="113">
        <f t="shared" si="35"/>
        <v>0</v>
      </c>
    </row>
    <row r="219" spans="1:10" ht="24">
      <c r="A219" s="232" t="s">
        <v>513</v>
      </c>
      <c r="B219" s="63" t="s">
        <v>1410</v>
      </c>
      <c r="C219" s="110">
        <v>1</v>
      </c>
      <c r="D219" s="110">
        <v>1</v>
      </c>
      <c r="E219" s="111" t="s">
        <v>546</v>
      </c>
      <c r="F219" s="112">
        <v>0</v>
      </c>
      <c r="G219" s="113">
        <f t="shared" si="35"/>
        <v>0</v>
      </c>
    </row>
    <row r="220" spans="1:10" ht="24">
      <c r="A220" s="232" t="s">
        <v>127</v>
      </c>
      <c r="B220" s="63" t="s">
        <v>1411</v>
      </c>
      <c r="C220" s="110">
        <v>1</v>
      </c>
      <c r="D220" s="110">
        <v>1</v>
      </c>
      <c r="E220" s="111" t="s">
        <v>546</v>
      </c>
      <c r="F220" s="112">
        <v>0</v>
      </c>
      <c r="G220" s="113">
        <f t="shared" si="35"/>
        <v>0</v>
      </c>
    </row>
    <row r="221" spans="1:10" ht="24">
      <c r="A221" s="232" t="s">
        <v>125</v>
      </c>
      <c r="B221" s="63" t="s">
        <v>1041</v>
      </c>
      <c r="C221" s="110">
        <v>1</v>
      </c>
      <c r="D221" s="110">
        <v>1</v>
      </c>
      <c r="E221" s="111" t="s">
        <v>546</v>
      </c>
      <c r="F221" s="112">
        <v>0</v>
      </c>
      <c r="G221" s="113">
        <f t="shared" si="35"/>
        <v>0</v>
      </c>
    </row>
    <row r="222" spans="1:10" ht="24">
      <c r="A222" s="164" t="s">
        <v>957</v>
      </c>
      <c r="B222" s="57" t="s">
        <v>952</v>
      </c>
      <c r="C222" s="281"/>
      <c r="D222" s="116">
        <v>0</v>
      </c>
      <c r="E222" s="117" t="s">
        <v>547</v>
      </c>
      <c r="F222" s="118">
        <f>SUM(G215:G221)</f>
        <v>0</v>
      </c>
      <c r="G222" s="113">
        <f>D222*F222</f>
        <v>0</v>
      </c>
    </row>
    <row r="223" spans="1:10" ht="24">
      <c r="A223" s="164" t="s">
        <v>972</v>
      </c>
      <c r="B223" s="63" t="s">
        <v>1402</v>
      </c>
      <c r="C223" s="110">
        <v>1</v>
      </c>
      <c r="D223" s="110">
        <v>1</v>
      </c>
      <c r="E223" s="111" t="s">
        <v>546</v>
      </c>
      <c r="F223" s="112">
        <v>0</v>
      </c>
      <c r="G223" s="113">
        <f t="shared" ref="G223:G224" si="37">C223*D223*F223</f>
        <v>0</v>
      </c>
    </row>
    <row r="224" spans="1:10" ht="24">
      <c r="A224" s="232" t="s">
        <v>126</v>
      </c>
      <c r="B224" s="63" t="s">
        <v>703</v>
      </c>
      <c r="C224" s="110">
        <v>1</v>
      </c>
      <c r="D224" s="110">
        <v>1</v>
      </c>
      <c r="E224" s="111" t="s">
        <v>546</v>
      </c>
      <c r="F224" s="112">
        <v>0</v>
      </c>
      <c r="G224" s="113">
        <f t="shared" si="37"/>
        <v>0</v>
      </c>
    </row>
    <row r="225" spans="1:7" s="101" customFormat="1" ht="18.95" customHeight="1">
      <c r="A225" s="158">
        <v>15</v>
      </c>
      <c r="B225" s="151" t="s">
        <v>1024</v>
      </c>
      <c r="C225" s="140"/>
      <c r="D225" s="141"/>
      <c r="E225" s="141"/>
      <c r="F225" s="141"/>
      <c r="G225" s="124">
        <f>SUM(G215:G224)</f>
        <v>0</v>
      </c>
    </row>
    <row r="226" spans="1:7">
      <c r="A226" s="152"/>
      <c r="B226" s="126"/>
      <c r="C226" s="126"/>
      <c r="D226" s="88"/>
      <c r="E226" s="88"/>
      <c r="F226" s="88"/>
      <c r="G226" s="127"/>
    </row>
    <row r="227" spans="1:7">
      <c r="A227" s="153">
        <v>16</v>
      </c>
      <c r="B227" s="65" t="s">
        <v>1523</v>
      </c>
      <c r="C227" s="65"/>
      <c r="D227" s="128"/>
      <c r="E227" s="128"/>
      <c r="F227" s="128"/>
      <c r="G227" s="146"/>
    </row>
    <row r="228" spans="1:7">
      <c r="A228" s="154" t="s">
        <v>696</v>
      </c>
      <c r="B228" s="155" t="s">
        <v>545</v>
      </c>
      <c r="C228" s="106" t="s">
        <v>706</v>
      </c>
      <c r="D228" s="107" t="s">
        <v>707</v>
      </c>
      <c r="E228" s="107" t="s">
        <v>708</v>
      </c>
      <c r="F228" s="108" t="s">
        <v>710</v>
      </c>
      <c r="G228" s="156" t="s">
        <v>543</v>
      </c>
    </row>
    <row r="229" spans="1:7" ht="24">
      <c r="A229" s="232" t="s">
        <v>128</v>
      </c>
      <c r="B229" s="63" t="s">
        <v>1675</v>
      </c>
      <c r="C229" s="110">
        <v>1</v>
      </c>
      <c r="D229" s="110">
        <v>1</v>
      </c>
      <c r="E229" s="111" t="s">
        <v>546</v>
      </c>
      <c r="F229" s="112">
        <v>0</v>
      </c>
      <c r="G229" s="113">
        <f t="shared" ref="G229:G232" si="38">C229*D229*F229</f>
        <v>0</v>
      </c>
    </row>
    <row r="230" spans="1:7" ht="24">
      <c r="A230" s="232" t="s">
        <v>129</v>
      </c>
      <c r="B230" s="63" t="s">
        <v>1676</v>
      </c>
      <c r="C230" s="110">
        <v>1</v>
      </c>
      <c r="D230" s="110">
        <v>1</v>
      </c>
      <c r="E230" s="111" t="s">
        <v>546</v>
      </c>
      <c r="F230" s="112">
        <v>0</v>
      </c>
      <c r="G230" s="113">
        <f t="shared" si="38"/>
        <v>0</v>
      </c>
    </row>
    <row r="231" spans="1:7" ht="24">
      <c r="A231" s="232" t="s">
        <v>1561</v>
      </c>
      <c r="B231" s="63" t="s">
        <v>1677</v>
      </c>
      <c r="C231" s="110">
        <v>1</v>
      </c>
      <c r="D231" s="110">
        <v>1</v>
      </c>
      <c r="E231" s="111" t="s">
        <v>546</v>
      </c>
      <c r="F231" s="112">
        <v>0</v>
      </c>
      <c r="G231" s="113">
        <f t="shared" si="38"/>
        <v>0</v>
      </c>
    </row>
    <row r="232" spans="1:7" ht="24">
      <c r="A232" s="232" t="s">
        <v>130</v>
      </c>
      <c r="B232" s="63" t="s">
        <v>1618</v>
      </c>
      <c r="C232" s="110">
        <v>1</v>
      </c>
      <c r="D232" s="110">
        <v>1</v>
      </c>
      <c r="E232" s="111" t="s">
        <v>546</v>
      </c>
      <c r="F232" s="112">
        <v>0</v>
      </c>
      <c r="G232" s="113">
        <f t="shared" si="38"/>
        <v>0</v>
      </c>
    </row>
    <row r="233" spans="1:7" ht="24">
      <c r="A233" s="164" t="s">
        <v>960</v>
      </c>
      <c r="B233" s="57" t="s">
        <v>952</v>
      </c>
      <c r="C233" s="281"/>
      <c r="D233" s="116">
        <v>0</v>
      </c>
      <c r="E233" s="117" t="s">
        <v>547</v>
      </c>
      <c r="F233" s="118">
        <f>SUM(G229:G232)</f>
        <v>0</v>
      </c>
      <c r="G233" s="113">
        <f>D233*F233</f>
        <v>0</v>
      </c>
    </row>
    <row r="234" spans="1:7" ht="24">
      <c r="A234" s="164" t="s">
        <v>973</v>
      </c>
      <c r="B234" s="63" t="s">
        <v>1402</v>
      </c>
      <c r="C234" s="110">
        <v>1</v>
      </c>
      <c r="D234" s="110">
        <v>1</v>
      </c>
      <c r="E234" s="111" t="s">
        <v>546</v>
      </c>
      <c r="F234" s="112">
        <v>0</v>
      </c>
      <c r="G234" s="113">
        <f t="shared" ref="G234:G235" si="39">C234*D234*F234</f>
        <v>0</v>
      </c>
    </row>
    <row r="235" spans="1:7" ht="24">
      <c r="A235" s="232" t="s">
        <v>131</v>
      </c>
      <c r="B235" s="63" t="s">
        <v>703</v>
      </c>
      <c r="C235" s="110">
        <v>1</v>
      </c>
      <c r="D235" s="110">
        <v>1</v>
      </c>
      <c r="E235" s="111" t="s">
        <v>546</v>
      </c>
      <c r="F235" s="112">
        <v>0</v>
      </c>
      <c r="G235" s="113">
        <f t="shared" si="39"/>
        <v>0</v>
      </c>
    </row>
    <row r="236" spans="1:7" s="101" customFormat="1" ht="18.95" customHeight="1">
      <c r="A236" s="158">
        <v>16</v>
      </c>
      <c r="B236" s="151" t="s">
        <v>1524</v>
      </c>
      <c r="C236" s="140"/>
      <c r="D236" s="141"/>
      <c r="E236" s="141"/>
      <c r="F236" s="141"/>
      <c r="G236" s="124">
        <f>SUM(G229:G235)</f>
        <v>0</v>
      </c>
    </row>
    <row r="237" spans="1:7">
      <c r="A237" s="152"/>
      <c r="B237" s="126"/>
      <c r="C237" s="126"/>
      <c r="D237" s="88"/>
      <c r="E237" s="88"/>
      <c r="F237" s="88"/>
      <c r="G237" s="146"/>
    </row>
    <row r="238" spans="1:7">
      <c r="A238" s="153">
        <v>17</v>
      </c>
      <c r="B238" s="65" t="s">
        <v>1025</v>
      </c>
      <c r="C238" s="65"/>
      <c r="D238" s="128"/>
      <c r="E238" s="128"/>
      <c r="F238" s="128"/>
      <c r="G238" s="146"/>
    </row>
    <row r="239" spans="1:7">
      <c r="A239" s="154" t="s">
        <v>696</v>
      </c>
      <c r="B239" s="155" t="s">
        <v>545</v>
      </c>
      <c r="C239" s="106" t="s">
        <v>706</v>
      </c>
      <c r="D239" s="107" t="s">
        <v>707</v>
      </c>
      <c r="E239" s="107" t="s">
        <v>708</v>
      </c>
      <c r="F239" s="108" t="s">
        <v>710</v>
      </c>
      <c r="G239" s="156" t="s">
        <v>543</v>
      </c>
    </row>
    <row r="240" spans="1:7" ht="24">
      <c r="A240" s="232" t="s">
        <v>132</v>
      </c>
      <c r="B240" s="63" t="s">
        <v>1412</v>
      </c>
      <c r="C240" s="110">
        <v>1</v>
      </c>
      <c r="D240" s="110">
        <v>1</v>
      </c>
      <c r="E240" s="111" t="s">
        <v>546</v>
      </c>
      <c r="F240" s="112">
        <v>0</v>
      </c>
      <c r="G240" s="113">
        <f t="shared" ref="G240:G242" si="40">C240*D240*F240</f>
        <v>0</v>
      </c>
    </row>
    <row r="241" spans="1:7" ht="24">
      <c r="A241" s="232" t="s">
        <v>1580</v>
      </c>
      <c r="B241" s="63" t="s">
        <v>1581</v>
      </c>
      <c r="C241" s="110">
        <v>1</v>
      </c>
      <c r="D241" s="110">
        <v>1</v>
      </c>
      <c r="E241" s="111" t="s">
        <v>546</v>
      </c>
      <c r="F241" s="112">
        <v>0</v>
      </c>
      <c r="G241" s="113">
        <f t="shared" ref="G241" si="41">C241*D241*F241</f>
        <v>0</v>
      </c>
    </row>
    <row r="242" spans="1:7" ht="24">
      <c r="A242" s="232" t="s">
        <v>133</v>
      </c>
      <c r="B242" s="63" t="s">
        <v>1413</v>
      </c>
      <c r="C242" s="110">
        <v>1</v>
      </c>
      <c r="D242" s="110">
        <v>1</v>
      </c>
      <c r="E242" s="111" t="s">
        <v>546</v>
      </c>
      <c r="F242" s="112">
        <v>0</v>
      </c>
      <c r="G242" s="113">
        <f t="shared" si="40"/>
        <v>0</v>
      </c>
    </row>
    <row r="243" spans="1:7" ht="24">
      <c r="A243" s="164" t="s">
        <v>961</v>
      </c>
      <c r="B243" s="57" t="s">
        <v>952</v>
      </c>
      <c r="C243" s="281"/>
      <c r="D243" s="116">
        <v>0</v>
      </c>
      <c r="E243" s="117" t="s">
        <v>547</v>
      </c>
      <c r="F243" s="118">
        <f>SUM(G240:G242)</f>
        <v>0</v>
      </c>
      <c r="G243" s="113">
        <f>D243*F243</f>
        <v>0</v>
      </c>
    </row>
    <row r="244" spans="1:7" ht="24">
      <c r="A244" s="164" t="s">
        <v>974</v>
      </c>
      <c r="B244" s="63" t="s">
        <v>1402</v>
      </c>
      <c r="C244" s="110">
        <v>1</v>
      </c>
      <c r="D244" s="110">
        <v>1</v>
      </c>
      <c r="E244" s="111" t="s">
        <v>546</v>
      </c>
      <c r="F244" s="112">
        <v>0</v>
      </c>
      <c r="G244" s="113">
        <f t="shared" ref="G244:G245" si="42">C244*D244*F244</f>
        <v>0</v>
      </c>
    </row>
    <row r="245" spans="1:7" ht="24">
      <c r="A245" s="232" t="s">
        <v>134</v>
      </c>
      <c r="B245" s="63" t="s">
        <v>703</v>
      </c>
      <c r="C245" s="110">
        <v>1</v>
      </c>
      <c r="D245" s="110">
        <v>1</v>
      </c>
      <c r="E245" s="111" t="s">
        <v>546</v>
      </c>
      <c r="F245" s="112">
        <v>0</v>
      </c>
      <c r="G245" s="113">
        <f t="shared" si="42"/>
        <v>0</v>
      </c>
    </row>
    <row r="246" spans="1:7" s="101" customFormat="1" ht="18.95" customHeight="1">
      <c r="A246" s="158">
        <v>17</v>
      </c>
      <c r="B246" s="151" t="s">
        <v>1026</v>
      </c>
      <c r="C246" s="140"/>
      <c r="D246" s="141"/>
      <c r="E246" s="141"/>
      <c r="F246" s="141"/>
      <c r="G246" s="124">
        <f>SUM(G240:G245)</f>
        <v>0</v>
      </c>
    </row>
    <row r="247" spans="1:7">
      <c r="A247" s="125"/>
      <c r="B247" s="126"/>
      <c r="C247" s="126"/>
      <c r="D247" s="88"/>
      <c r="E247" s="88"/>
      <c r="F247" s="88"/>
      <c r="G247" s="127"/>
    </row>
    <row r="248" spans="1:7">
      <c r="A248" s="153">
        <v>18</v>
      </c>
      <c r="B248" s="65" t="s">
        <v>1525</v>
      </c>
      <c r="C248" s="65"/>
      <c r="D248" s="128"/>
      <c r="E248" s="128"/>
      <c r="F248" s="128"/>
      <c r="G248" s="146"/>
    </row>
    <row r="249" spans="1:7">
      <c r="A249" s="154" t="s">
        <v>696</v>
      </c>
      <c r="B249" s="155" t="s">
        <v>545</v>
      </c>
      <c r="C249" s="106" t="s">
        <v>706</v>
      </c>
      <c r="D249" s="107" t="s">
        <v>707</v>
      </c>
      <c r="E249" s="107" t="s">
        <v>708</v>
      </c>
      <c r="F249" s="108" t="s">
        <v>710</v>
      </c>
      <c r="G249" s="156" t="s">
        <v>543</v>
      </c>
    </row>
    <row r="250" spans="1:7" ht="24">
      <c r="A250" s="164" t="s">
        <v>135</v>
      </c>
      <c r="B250" s="63" t="s">
        <v>1414</v>
      </c>
      <c r="C250" s="110">
        <v>1</v>
      </c>
      <c r="D250" s="110">
        <v>1</v>
      </c>
      <c r="E250" s="111" t="s">
        <v>546</v>
      </c>
      <c r="F250" s="112">
        <v>0</v>
      </c>
      <c r="G250" s="113">
        <f t="shared" ref="G250:G251" si="43">C250*D250*F250</f>
        <v>0</v>
      </c>
    </row>
    <row r="251" spans="1:7" ht="24">
      <c r="A251" s="164" t="s">
        <v>1027</v>
      </c>
      <c r="B251" s="63" t="s">
        <v>1415</v>
      </c>
      <c r="C251" s="110">
        <v>1</v>
      </c>
      <c r="D251" s="110">
        <v>1</v>
      </c>
      <c r="E251" s="111" t="s">
        <v>546</v>
      </c>
      <c r="F251" s="112">
        <v>0</v>
      </c>
      <c r="G251" s="113">
        <f t="shared" si="43"/>
        <v>0</v>
      </c>
    </row>
    <row r="252" spans="1:7" ht="24">
      <c r="A252" s="164" t="s">
        <v>962</v>
      </c>
      <c r="B252" s="57" t="s">
        <v>952</v>
      </c>
      <c r="C252" s="281"/>
      <c r="D252" s="116">
        <v>0</v>
      </c>
      <c r="E252" s="117" t="s">
        <v>547</v>
      </c>
      <c r="F252" s="118">
        <f>SUM(G250:G251)</f>
        <v>0</v>
      </c>
      <c r="G252" s="113">
        <f>D252*F252</f>
        <v>0</v>
      </c>
    </row>
    <row r="253" spans="1:7" ht="24">
      <c r="A253" s="164" t="s">
        <v>975</v>
      </c>
      <c r="B253" s="63" t="s">
        <v>1402</v>
      </c>
      <c r="C253" s="110">
        <v>1</v>
      </c>
      <c r="D253" s="110">
        <v>1</v>
      </c>
      <c r="E253" s="111" t="s">
        <v>546</v>
      </c>
      <c r="F253" s="112">
        <v>0</v>
      </c>
      <c r="G253" s="113">
        <f t="shared" ref="G253" si="44">C253*D253*F253</f>
        <v>0</v>
      </c>
    </row>
    <row r="254" spans="1:7" ht="24">
      <c r="A254" s="164" t="s">
        <v>136</v>
      </c>
      <c r="B254" s="63" t="s">
        <v>703</v>
      </c>
      <c r="C254" s="110">
        <v>1</v>
      </c>
      <c r="D254" s="110">
        <v>1</v>
      </c>
      <c r="E254" s="111" t="s">
        <v>546</v>
      </c>
      <c r="F254" s="112">
        <v>0</v>
      </c>
      <c r="G254" s="113">
        <f>C254*D254*F254</f>
        <v>0</v>
      </c>
    </row>
    <row r="255" spans="1:7" s="101" customFormat="1" ht="18.95" customHeight="1">
      <c r="A255" s="158">
        <v>18</v>
      </c>
      <c r="B255" s="151" t="s">
        <v>1526</v>
      </c>
      <c r="C255" s="140"/>
      <c r="D255" s="141"/>
      <c r="E255" s="141"/>
      <c r="F255" s="141"/>
      <c r="G255" s="124">
        <f>SUM(G250:G254)</f>
        <v>0</v>
      </c>
    </row>
    <row r="256" spans="1:7">
      <c r="A256" s="152"/>
      <c r="B256" s="126"/>
      <c r="C256" s="126"/>
      <c r="D256" s="88"/>
      <c r="E256" s="88"/>
      <c r="F256" s="88"/>
      <c r="G256" s="146"/>
    </row>
    <row r="257" spans="1:7">
      <c r="A257" s="153">
        <v>19</v>
      </c>
      <c r="B257" s="65" t="s">
        <v>1028</v>
      </c>
      <c r="C257" s="65"/>
      <c r="D257" s="128"/>
      <c r="E257" s="128"/>
      <c r="F257" s="128"/>
      <c r="G257" s="146"/>
    </row>
    <row r="258" spans="1:7">
      <c r="A258" s="154" t="s">
        <v>696</v>
      </c>
      <c r="B258" s="155" t="s">
        <v>545</v>
      </c>
      <c r="C258" s="106" t="s">
        <v>706</v>
      </c>
      <c r="D258" s="107" t="s">
        <v>707</v>
      </c>
      <c r="E258" s="107" t="s">
        <v>708</v>
      </c>
      <c r="F258" s="108" t="s">
        <v>710</v>
      </c>
      <c r="G258" s="156" t="s">
        <v>543</v>
      </c>
    </row>
    <row r="259" spans="1:7" ht="24">
      <c r="A259" s="232" t="s">
        <v>137</v>
      </c>
      <c r="B259" s="63" t="s">
        <v>1416</v>
      </c>
      <c r="C259" s="110">
        <v>1</v>
      </c>
      <c r="D259" s="110">
        <v>1</v>
      </c>
      <c r="E259" s="111" t="s">
        <v>546</v>
      </c>
      <c r="F259" s="112">
        <v>0</v>
      </c>
      <c r="G259" s="113">
        <f t="shared" ref="G259:G266" si="45">C259*D259*F259</f>
        <v>0</v>
      </c>
    </row>
    <row r="260" spans="1:7" ht="24">
      <c r="A260" s="232" t="s">
        <v>138</v>
      </c>
      <c r="B260" s="63" t="s">
        <v>1417</v>
      </c>
      <c r="C260" s="110">
        <v>1</v>
      </c>
      <c r="D260" s="110">
        <v>1</v>
      </c>
      <c r="E260" s="111" t="s">
        <v>546</v>
      </c>
      <c r="F260" s="112">
        <v>0</v>
      </c>
      <c r="G260" s="113">
        <f t="shared" si="45"/>
        <v>0</v>
      </c>
    </row>
    <row r="261" spans="1:7" ht="24">
      <c r="A261" s="232" t="s">
        <v>1582</v>
      </c>
      <c r="B261" s="63" t="s">
        <v>1583</v>
      </c>
      <c r="C261" s="110">
        <v>1</v>
      </c>
      <c r="D261" s="110">
        <v>1</v>
      </c>
      <c r="E261" s="111" t="s">
        <v>546</v>
      </c>
      <c r="F261" s="112">
        <v>0</v>
      </c>
      <c r="G261" s="113">
        <f t="shared" ref="G261" si="46">C261*D261*F261</f>
        <v>0</v>
      </c>
    </row>
    <row r="262" spans="1:7" ht="24">
      <c r="A262" s="232" t="s">
        <v>139</v>
      </c>
      <c r="B262" s="63" t="s">
        <v>1678</v>
      </c>
      <c r="C262" s="110">
        <v>1</v>
      </c>
      <c r="D262" s="110">
        <v>1</v>
      </c>
      <c r="E262" s="111" t="s">
        <v>546</v>
      </c>
      <c r="F262" s="112">
        <v>0</v>
      </c>
      <c r="G262" s="113">
        <f t="shared" si="45"/>
        <v>0</v>
      </c>
    </row>
    <row r="263" spans="1:7" ht="24">
      <c r="A263" s="232" t="s">
        <v>140</v>
      </c>
      <c r="B263" s="63" t="s">
        <v>1679</v>
      </c>
      <c r="C263" s="110">
        <v>1</v>
      </c>
      <c r="D263" s="110">
        <v>1</v>
      </c>
      <c r="E263" s="111" t="s">
        <v>546</v>
      </c>
      <c r="F263" s="112">
        <v>0</v>
      </c>
      <c r="G263" s="113">
        <f t="shared" si="45"/>
        <v>0</v>
      </c>
    </row>
    <row r="264" spans="1:7" ht="24">
      <c r="A264" s="232" t="s">
        <v>141</v>
      </c>
      <c r="B264" s="63" t="s">
        <v>742</v>
      </c>
      <c r="C264" s="110">
        <v>1</v>
      </c>
      <c r="D264" s="110">
        <v>1</v>
      </c>
      <c r="E264" s="111" t="s">
        <v>546</v>
      </c>
      <c r="F264" s="112">
        <v>0</v>
      </c>
      <c r="G264" s="113">
        <f t="shared" si="45"/>
        <v>0</v>
      </c>
    </row>
    <row r="265" spans="1:7" ht="24">
      <c r="A265" s="232" t="s">
        <v>1585</v>
      </c>
      <c r="B265" s="63" t="s">
        <v>1584</v>
      </c>
      <c r="C265" s="110">
        <v>1</v>
      </c>
      <c r="D265" s="110">
        <v>1</v>
      </c>
      <c r="E265" s="111" t="s">
        <v>546</v>
      </c>
      <c r="F265" s="112">
        <v>0</v>
      </c>
      <c r="G265" s="113">
        <f t="shared" ref="G265" si="47">C265*D265*F265</f>
        <v>0</v>
      </c>
    </row>
    <row r="266" spans="1:7" ht="24">
      <c r="A266" s="232" t="s">
        <v>1586</v>
      </c>
      <c r="B266" s="63" t="s">
        <v>1030</v>
      </c>
      <c r="C266" s="110">
        <v>1</v>
      </c>
      <c r="D266" s="110">
        <v>1</v>
      </c>
      <c r="E266" s="111" t="s">
        <v>546</v>
      </c>
      <c r="F266" s="112">
        <v>0</v>
      </c>
      <c r="G266" s="113">
        <f t="shared" si="45"/>
        <v>0</v>
      </c>
    </row>
    <row r="267" spans="1:7" ht="24">
      <c r="A267" s="164" t="s">
        <v>963</v>
      </c>
      <c r="B267" s="57" t="s">
        <v>952</v>
      </c>
      <c r="C267" s="281"/>
      <c r="D267" s="116">
        <v>0</v>
      </c>
      <c r="E267" s="117" t="s">
        <v>547</v>
      </c>
      <c r="F267" s="118">
        <f>SUM(G259:G266)</f>
        <v>0</v>
      </c>
      <c r="G267" s="113">
        <f>D267*F267</f>
        <v>0</v>
      </c>
    </row>
    <row r="268" spans="1:7" ht="24">
      <c r="A268" s="164" t="s">
        <v>976</v>
      </c>
      <c r="B268" s="63" t="s">
        <v>1402</v>
      </c>
      <c r="C268" s="110">
        <v>1</v>
      </c>
      <c r="D268" s="110">
        <v>1</v>
      </c>
      <c r="E268" s="111" t="s">
        <v>546</v>
      </c>
      <c r="F268" s="112">
        <v>0</v>
      </c>
      <c r="G268" s="113">
        <f t="shared" ref="G268:G269" si="48">C268*D268*F268</f>
        <v>0</v>
      </c>
    </row>
    <row r="269" spans="1:7" ht="24">
      <c r="A269" s="232" t="s">
        <v>142</v>
      </c>
      <c r="B269" s="63" t="s">
        <v>704</v>
      </c>
      <c r="C269" s="110">
        <v>1</v>
      </c>
      <c r="D269" s="110">
        <v>1</v>
      </c>
      <c r="E269" s="111" t="s">
        <v>546</v>
      </c>
      <c r="F269" s="112">
        <v>0</v>
      </c>
      <c r="G269" s="113">
        <f t="shared" si="48"/>
        <v>0</v>
      </c>
    </row>
    <row r="270" spans="1:7" s="101" customFormat="1" ht="18.95" customHeight="1">
      <c r="A270" s="171">
        <v>19</v>
      </c>
      <c r="B270" s="172" t="s">
        <v>1029</v>
      </c>
      <c r="C270" s="173"/>
      <c r="D270" s="174"/>
      <c r="E270" s="174"/>
      <c r="F270" s="174"/>
      <c r="G270" s="124">
        <f>SUM(G259:G269)</f>
        <v>0</v>
      </c>
    </row>
    <row r="271" spans="1:7">
      <c r="A271" s="152"/>
      <c r="B271" s="126"/>
      <c r="C271" s="126"/>
      <c r="D271" s="88"/>
      <c r="E271" s="88"/>
      <c r="F271" s="88"/>
      <c r="G271" s="146"/>
    </row>
    <row r="272" spans="1:7">
      <c r="A272" s="153">
        <v>20</v>
      </c>
      <c r="B272" s="65" t="s">
        <v>1031</v>
      </c>
      <c r="C272" s="65"/>
      <c r="D272" s="128"/>
      <c r="E272" s="128"/>
      <c r="F272" s="128"/>
      <c r="G272" s="146"/>
    </row>
    <row r="273" spans="1:7">
      <c r="A273" s="154" t="s">
        <v>696</v>
      </c>
      <c r="B273" s="155" t="s">
        <v>545</v>
      </c>
      <c r="C273" s="106" t="s">
        <v>706</v>
      </c>
      <c r="D273" s="107" t="s">
        <v>707</v>
      </c>
      <c r="E273" s="107" t="s">
        <v>708</v>
      </c>
      <c r="F273" s="108" t="s">
        <v>710</v>
      </c>
      <c r="G273" s="156" t="s">
        <v>543</v>
      </c>
    </row>
    <row r="274" spans="1:7" ht="24">
      <c r="A274" s="232" t="s">
        <v>143</v>
      </c>
      <c r="B274" s="63" t="s">
        <v>1680</v>
      </c>
      <c r="C274" s="110">
        <v>1</v>
      </c>
      <c r="D274" s="110">
        <v>1</v>
      </c>
      <c r="E274" s="111" t="s">
        <v>546</v>
      </c>
      <c r="F274" s="112">
        <v>0</v>
      </c>
      <c r="G274" s="113">
        <f t="shared" ref="G274:G283" si="49">C274*D274*F274</f>
        <v>0</v>
      </c>
    </row>
    <row r="275" spans="1:7" ht="24">
      <c r="A275" s="232" t="s">
        <v>1587</v>
      </c>
      <c r="B275" s="63" t="s">
        <v>1602</v>
      </c>
      <c r="C275" s="110">
        <v>1</v>
      </c>
      <c r="D275" s="110">
        <v>1</v>
      </c>
      <c r="E275" s="111" t="s">
        <v>546</v>
      </c>
      <c r="F275" s="112">
        <v>0</v>
      </c>
      <c r="G275" s="113">
        <f t="shared" ref="G275" si="50">C275*D275*F275</f>
        <v>0</v>
      </c>
    </row>
    <row r="276" spans="1:7" ht="24">
      <c r="A276" s="232" t="s">
        <v>144</v>
      </c>
      <c r="B276" s="63" t="s">
        <v>1599</v>
      </c>
      <c r="C276" s="110">
        <v>1</v>
      </c>
      <c r="D276" s="110">
        <v>1</v>
      </c>
      <c r="E276" s="111" t="s">
        <v>546</v>
      </c>
      <c r="F276" s="112">
        <v>0</v>
      </c>
      <c r="G276" s="113">
        <f t="shared" si="49"/>
        <v>0</v>
      </c>
    </row>
    <row r="277" spans="1:7" ht="24">
      <c r="A277" s="232" t="s">
        <v>145</v>
      </c>
      <c r="B277" s="63" t="s">
        <v>1418</v>
      </c>
      <c r="C277" s="110">
        <v>1</v>
      </c>
      <c r="D277" s="110">
        <v>1</v>
      </c>
      <c r="E277" s="111" t="s">
        <v>546</v>
      </c>
      <c r="F277" s="112">
        <v>0</v>
      </c>
      <c r="G277" s="113">
        <f t="shared" si="49"/>
        <v>0</v>
      </c>
    </row>
    <row r="278" spans="1:7" ht="24">
      <c r="A278" s="232" t="s">
        <v>146</v>
      </c>
      <c r="B278" s="63" t="s">
        <v>1681</v>
      </c>
      <c r="C278" s="110">
        <v>1</v>
      </c>
      <c r="D278" s="110">
        <v>1</v>
      </c>
      <c r="E278" s="111" t="s">
        <v>546</v>
      </c>
      <c r="F278" s="112">
        <v>0</v>
      </c>
      <c r="G278" s="113">
        <f t="shared" si="49"/>
        <v>0</v>
      </c>
    </row>
    <row r="279" spans="1:7" ht="24">
      <c r="A279" s="232" t="s">
        <v>1588</v>
      </c>
      <c r="B279" s="63" t="s">
        <v>1601</v>
      </c>
      <c r="C279" s="110">
        <v>1</v>
      </c>
      <c r="D279" s="110">
        <v>1</v>
      </c>
      <c r="E279" s="111" t="s">
        <v>546</v>
      </c>
      <c r="F279" s="112">
        <v>0</v>
      </c>
      <c r="G279" s="113">
        <f t="shared" ref="G279" si="51">C279*D279*F279</f>
        <v>0</v>
      </c>
    </row>
    <row r="280" spans="1:7" ht="24">
      <c r="A280" s="232" t="s">
        <v>147</v>
      </c>
      <c r="B280" s="63" t="s">
        <v>1600</v>
      </c>
      <c r="C280" s="110">
        <v>1</v>
      </c>
      <c r="D280" s="110">
        <v>1</v>
      </c>
      <c r="E280" s="111" t="s">
        <v>546</v>
      </c>
      <c r="F280" s="112">
        <v>0</v>
      </c>
      <c r="G280" s="113">
        <f t="shared" si="49"/>
        <v>0</v>
      </c>
    </row>
    <row r="281" spans="1:7" ht="24">
      <c r="A281" s="232" t="s">
        <v>148</v>
      </c>
      <c r="B281" s="63" t="s">
        <v>1419</v>
      </c>
      <c r="C281" s="110">
        <v>1</v>
      </c>
      <c r="D281" s="110">
        <v>1</v>
      </c>
      <c r="E281" s="111" t="s">
        <v>546</v>
      </c>
      <c r="F281" s="112">
        <v>0</v>
      </c>
      <c r="G281" s="113">
        <f t="shared" si="49"/>
        <v>0</v>
      </c>
    </row>
    <row r="282" spans="1:7" ht="24">
      <c r="A282" s="232" t="s">
        <v>149</v>
      </c>
      <c r="B282" s="63" t="s">
        <v>1420</v>
      </c>
      <c r="C282" s="110">
        <v>1</v>
      </c>
      <c r="D282" s="110">
        <v>1</v>
      </c>
      <c r="E282" s="111" t="s">
        <v>546</v>
      </c>
      <c r="F282" s="112">
        <v>0</v>
      </c>
      <c r="G282" s="113">
        <f t="shared" si="49"/>
        <v>0</v>
      </c>
    </row>
    <row r="283" spans="1:7" ht="24">
      <c r="A283" s="232" t="s">
        <v>150</v>
      </c>
      <c r="B283" s="63" t="s">
        <v>1421</v>
      </c>
      <c r="C283" s="110">
        <v>1</v>
      </c>
      <c r="D283" s="110">
        <v>1</v>
      </c>
      <c r="E283" s="111" t="s">
        <v>546</v>
      </c>
      <c r="F283" s="112">
        <v>0</v>
      </c>
      <c r="G283" s="113">
        <f t="shared" si="49"/>
        <v>0</v>
      </c>
    </row>
    <row r="284" spans="1:7" ht="24">
      <c r="A284" s="164" t="s">
        <v>964</v>
      </c>
      <c r="B284" s="57" t="s">
        <v>952</v>
      </c>
      <c r="C284" s="281"/>
      <c r="D284" s="116">
        <v>0</v>
      </c>
      <c r="E284" s="117" t="s">
        <v>547</v>
      </c>
      <c r="F284" s="118">
        <f>SUM(G274:G283)</f>
        <v>0</v>
      </c>
      <c r="G284" s="113">
        <f>D284*F284</f>
        <v>0</v>
      </c>
    </row>
    <row r="285" spans="1:7" ht="24">
      <c r="A285" s="164" t="s">
        <v>977</v>
      </c>
      <c r="B285" s="63" t="s">
        <v>1402</v>
      </c>
      <c r="C285" s="110">
        <v>1</v>
      </c>
      <c r="D285" s="110">
        <v>1</v>
      </c>
      <c r="E285" s="111" t="s">
        <v>546</v>
      </c>
      <c r="F285" s="112">
        <v>0</v>
      </c>
      <c r="G285" s="113">
        <f t="shared" ref="G285:G286" si="52">C285*D285*F285</f>
        <v>0</v>
      </c>
    </row>
    <row r="286" spans="1:7" ht="24">
      <c r="A286" s="232" t="s">
        <v>151</v>
      </c>
      <c r="B286" s="63" t="s">
        <v>703</v>
      </c>
      <c r="C286" s="110">
        <v>1</v>
      </c>
      <c r="D286" s="110">
        <v>1</v>
      </c>
      <c r="E286" s="111" t="s">
        <v>546</v>
      </c>
      <c r="F286" s="112">
        <v>0</v>
      </c>
      <c r="G286" s="113">
        <f t="shared" si="52"/>
        <v>0</v>
      </c>
    </row>
    <row r="287" spans="1:7" s="101" customFormat="1" ht="18.95" customHeight="1">
      <c r="A287" s="158">
        <v>20</v>
      </c>
      <c r="B287" s="151" t="s">
        <v>1032</v>
      </c>
      <c r="C287" s="140"/>
      <c r="D287" s="141"/>
      <c r="E287" s="141"/>
      <c r="F287" s="141"/>
      <c r="G287" s="124">
        <f>SUM(G274:G286)</f>
        <v>0</v>
      </c>
    </row>
    <row r="288" spans="1:7">
      <c r="A288" s="125"/>
      <c r="B288" s="126"/>
      <c r="C288" s="126"/>
      <c r="D288" s="88"/>
      <c r="E288" s="88"/>
      <c r="F288" s="88"/>
      <c r="G288" s="127"/>
    </row>
    <row r="289" spans="1:7">
      <c r="A289" s="153">
        <v>21</v>
      </c>
      <c r="B289" s="65" t="s">
        <v>743</v>
      </c>
      <c r="C289" s="65"/>
      <c r="D289" s="128"/>
      <c r="E289" s="128"/>
      <c r="F289" s="128"/>
      <c r="G289" s="146"/>
    </row>
    <row r="290" spans="1:7">
      <c r="A290" s="154" t="s">
        <v>696</v>
      </c>
      <c r="B290" s="155" t="s">
        <v>545</v>
      </c>
      <c r="C290" s="106" t="s">
        <v>706</v>
      </c>
      <c r="D290" s="107" t="s">
        <v>707</v>
      </c>
      <c r="E290" s="107" t="s">
        <v>708</v>
      </c>
      <c r="F290" s="108" t="s">
        <v>710</v>
      </c>
      <c r="G290" s="156" t="s">
        <v>543</v>
      </c>
    </row>
    <row r="291" spans="1:7" ht="24">
      <c r="A291" s="232" t="s">
        <v>152</v>
      </c>
      <c r="B291" s="63" t="s">
        <v>1422</v>
      </c>
      <c r="C291" s="110">
        <v>1</v>
      </c>
      <c r="D291" s="110">
        <v>1</v>
      </c>
      <c r="E291" s="111" t="s">
        <v>546</v>
      </c>
      <c r="F291" s="112">
        <v>0</v>
      </c>
      <c r="G291" s="113">
        <f t="shared" ref="G291:G310" si="53">C291*D291*F291</f>
        <v>0</v>
      </c>
    </row>
    <row r="292" spans="1:7" ht="24">
      <c r="A292" s="232" t="s">
        <v>153</v>
      </c>
      <c r="B292" s="63" t="s">
        <v>1423</v>
      </c>
      <c r="C292" s="110">
        <v>1</v>
      </c>
      <c r="D292" s="110">
        <v>1</v>
      </c>
      <c r="E292" s="111" t="s">
        <v>546</v>
      </c>
      <c r="F292" s="112">
        <v>0</v>
      </c>
      <c r="G292" s="113">
        <f t="shared" si="53"/>
        <v>0</v>
      </c>
    </row>
    <row r="293" spans="1:7" ht="24">
      <c r="A293" s="232" t="s">
        <v>154</v>
      </c>
      <c r="B293" s="63" t="s">
        <v>1424</v>
      </c>
      <c r="C293" s="110">
        <v>1</v>
      </c>
      <c r="D293" s="110">
        <v>1</v>
      </c>
      <c r="E293" s="111" t="s">
        <v>546</v>
      </c>
      <c r="F293" s="112">
        <v>0</v>
      </c>
      <c r="G293" s="113">
        <f t="shared" si="53"/>
        <v>0</v>
      </c>
    </row>
    <row r="294" spans="1:7" ht="24">
      <c r="A294" s="232" t="s">
        <v>155</v>
      </c>
      <c r="B294" s="63" t="s">
        <v>1425</v>
      </c>
      <c r="C294" s="110">
        <v>1</v>
      </c>
      <c r="D294" s="110">
        <v>1</v>
      </c>
      <c r="E294" s="111" t="s">
        <v>546</v>
      </c>
      <c r="F294" s="112">
        <v>0</v>
      </c>
      <c r="G294" s="113">
        <f t="shared" si="53"/>
        <v>0</v>
      </c>
    </row>
    <row r="295" spans="1:7" ht="24">
      <c r="A295" s="232" t="s">
        <v>156</v>
      </c>
      <c r="B295" s="63" t="s">
        <v>1426</v>
      </c>
      <c r="C295" s="110">
        <v>1</v>
      </c>
      <c r="D295" s="110">
        <v>1</v>
      </c>
      <c r="E295" s="111" t="s">
        <v>546</v>
      </c>
      <c r="F295" s="112">
        <v>0</v>
      </c>
      <c r="G295" s="113">
        <f t="shared" si="53"/>
        <v>0</v>
      </c>
    </row>
    <row r="296" spans="1:7" ht="24">
      <c r="A296" s="232" t="s">
        <v>157</v>
      </c>
      <c r="B296" s="63" t="s">
        <v>1427</v>
      </c>
      <c r="C296" s="110">
        <v>1</v>
      </c>
      <c r="D296" s="110">
        <v>1</v>
      </c>
      <c r="E296" s="111" t="s">
        <v>546</v>
      </c>
      <c r="F296" s="112">
        <v>0</v>
      </c>
      <c r="G296" s="113">
        <f t="shared" si="53"/>
        <v>0</v>
      </c>
    </row>
    <row r="297" spans="1:7" ht="24">
      <c r="A297" s="232" t="s">
        <v>158</v>
      </c>
      <c r="B297" s="63" t="s">
        <v>744</v>
      </c>
      <c r="C297" s="110">
        <v>1</v>
      </c>
      <c r="D297" s="110">
        <v>1</v>
      </c>
      <c r="E297" s="111" t="s">
        <v>546</v>
      </c>
      <c r="F297" s="112">
        <v>0</v>
      </c>
      <c r="G297" s="113">
        <f t="shared" si="53"/>
        <v>0</v>
      </c>
    </row>
    <row r="298" spans="1:7" ht="24">
      <c r="A298" s="232" t="s">
        <v>159</v>
      </c>
      <c r="B298" s="63" t="s">
        <v>1428</v>
      </c>
      <c r="C298" s="110">
        <v>1</v>
      </c>
      <c r="D298" s="110">
        <v>1</v>
      </c>
      <c r="E298" s="111" t="s">
        <v>546</v>
      </c>
      <c r="F298" s="112">
        <v>0</v>
      </c>
      <c r="G298" s="113">
        <f t="shared" si="53"/>
        <v>0</v>
      </c>
    </row>
    <row r="299" spans="1:7" ht="24">
      <c r="A299" s="232" t="s">
        <v>161</v>
      </c>
      <c r="B299" s="63" t="s">
        <v>1429</v>
      </c>
      <c r="C299" s="110">
        <v>1</v>
      </c>
      <c r="D299" s="110">
        <v>1</v>
      </c>
      <c r="E299" s="111" t="s">
        <v>546</v>
      </c>
      <c r="F299" s="112">
        <v>0</v>
      </c>
      <c r="G299" s="113">
        <f t="shared" si="53"/>
        <v>0</v>
      </c>
    </row>
    <row r="300" spans="1:7" ht="24">
      <c r="A300" s="232" t="s">
        <v>162</v>
      </c>
      <c r="B300" s="63" t="s">
        <v>1430</v>
      </c>
      <c r="C300" s="110">
        <v>1</v>
      </c>
      <c r="D300" s="110">
        <v>1</v>
      </c>
      <c r="E300" s="111" t="s">
        <v>546</v>
      </c>
      <c r="F300" s="112">
        <v>0</v>
      </c>
      <c r="G300" s="113">
        <f t="shared" si="53"/>
        <v>0</v>
      </c>
    </row>
    <row r="301" spans="1:7" ht="24">
      <c r="A301" s="232" t="s">
        <v>163</v>
      </c>
      <c r="B301" s="63" t="s">
        <v>1431</v>
      </c>
      <c r="C301" s="110">
        <v>1</v>
      </c>
      <c r="D301" s="110">
        <v>1</v>
      </c>
      <c r="E301" s="111" t="s">
        <v>546</v>
      </c>
      <c r="F301" s="112">
        <v>0</v>
      </c>
      <c r="G301" s="113">
        <f t="shared" si="53"/>
        <v>0</v>
      </c>
    </row>
    <row r="302" spans="1:7" ht="24">
      <c r="A302" s="232" t="s">
        <v>164</v>
      </c>
      <c r="B302" s="63" t="s">
        <v>745</v>
      </c>
      <c r="C302" s="110">
        <v>1</v>
      </c>
      <c r="D302" s="110">
        <v>1</v>
      </c>
      <c r="E302" s="111" t="s">
        <v>546</v>
      </c>
      <c r="F302" s="112">
        <v>0</v>
      </c>
      <c r="G302" s="113">
        <f t="shared" si="53"/>
        <v>0</v>
      </c>
    </row>
    <row r="303" spans="1:7" ht="24">
      <c r="A303" s="232" t="s">
        <v>165</v>
      </c>
      <c r="B303" s="63" t="s">
        <v>1682</v>
      </c>
      <c r="C303" s="110">
        <v>1</v>
      </c>
      <c r="D303" s="110">
        <v>1</v>
      </c>
      <c r="E303" s="111" t="s">
        <v>546</v>
      </c>
      <c r="F303" s="112">
        <v>0</v>
      </c>
      <c r="G303" s="113">
        <f t="shared" si="53"/>
        <v>0</v>
      </c>
    </row>
    <row r="304" spans="1:7" ht="24">
      <c r="A304" s="232" t="s">
        <v>166</v>
      </c>
      <c r="B304" s="63" t="s">
        <v>1432</v>
      </c>
      <c r="C304" s="110">
        <v>1</v>
      </c>
      <c r="D304" s="110">
        <v>1</v>
      </c>
      <c r="E304" s="111" t="s">
        <v>546</v>
      </c>
      <c r="F304" s="112">
        <v>0</v>
      </c>
      <c r="G304" s="113">
        <f t="shared" si="53"/>
        <v>0</v>
      </c>
    </row>
    <row r="305" spans="1:7" ht="24">
      <c r="A305" s="232" t="s">
        <v>167</v>
      </c>
      <c r="B305" s="63" t="s">
        <v>746</v>
      </c>
      <c r="C305" s="110">
        <v>1</v>
      </c>
      <c r="D305" s="110">
        <v>1</v>
      </c>
      <c r="E305" s="111" t="s">
        <v>546</v>
      </c>
      <c r="F305" s="112">
        <v>0</v>
      </c>
      <c r="G305" s="113">
        <f t="shared" si="53"/>
        <v>0</v>
      </c>
    </row>
    <row r="306" spans="1:7" ht="24">
      <c r="A306" s="232" t="s">
        <v>168</v>
      </c>
      <c r="B306" s="63" t="s">
        <v>747</v>
      </c>
      <c r="C306" s="110">
        <v>1</v>
      </c>
      <c r="D306" s="110">
        <v>1</v>
      </c>
      <c r="E306" s="111" t="s">
        <v>546</v>
      </c>
      <c r="F306" s="112">
        <v>0</v>
      </c>
      <c r="G306" s="113">
        <f t="shared" si="53"/>
        <v>0</v>
      </c>
    </row>
    <row r="307" spans="1:7" ht="24">
      <c r="A307" s="232" t="s">
        <v>169</v>
      </c>
      <c r="B307" s="63" t="s">
        <v>748</v>
      </c>
      <c r="C307" s="110">
        <v>1</v>
      </c>
      <c r="D307" s="110">
        <v>1</v>
      </c>
      <c r="E307" s="111" t="s">
        <v>546</v>
      </c>
      <c r="F307" s="112">
        <v>0</v>
      </c>
      <c r="G307" s="113">
        <f t="shared" si="53"/>
        <v>0</v>
      </c>
    </row>
    <row r="308" spans="1:7" ht="24">
      <c r="A308" s="232" t="s">
        <v>170</v>
      </c>
      <c r="B308" s="63" t="s">
        <v>1433</v>
      </c>
      <c r="C308" s="110">
        <v>1</v>
      </c>
      <c r="D308" s="110">
        <v>1</v>
      </c>
      <c r="E308" s="111" t="s">
        <v>546</v>
      </c>
      <c r="F308" s="112">
        <v>0</v>
      </c>
      <c r="G308" s="113">
        <f t="shared" si="53"/>
        <v>0</v>
      </c>
    </row>
    <row r="309" spans="1:7" ht="24">
      <c r="A309" s="232" t="s">
        <v>171</v>
      </c>
      <c r="B309" s="63" t="s">
        <v>1434</v>
      </c>
      <c r="C309" s="110">
        <v>1</v>
      </c>
      <c r="D309" s="110">
        <v>1</v>
      </c>
      <c r="E309" s="111" t="s">
        <v>546</v>
      </c>
      <c r="F309" s="112">
        <v>0</v>
      </c>
      <c r="G309" s="113">
        <f t="shared" si="53"/>
        <v>0</v>
      </c>
    </row>
    <row r="310" spans="1:7" ht="24">
      <c r="A310" s="232" t="s">
        <v>172</v>
      </c>
      <c r="B310" s="63" t="s">
        <v>1435</v>
      </c>
      <c r="C310" s="110">
        <v>1</v>
      </c>
      <c r="D310" s="110">
        <v>1</v>
      </c>
      <c r="E310" s="111" t="s">
        <v>546</v>
      </c>
      <c r="F310" s="112">
        <v>0</v>
      </c>
      <c r="G310" s="113">
        <f t="shared" si="53"/>
        <v>0</v>
      </c>
    </row>
    <row r="311" spans="1:7" ht="24">
      <c r="A311" s="164" t="s">
        <v>965</v>
      </c>
      <c r="B311" s="57" t="s">
        <v>952</v>
      </c>
      <c r="C311" s="281"/>
      <c r="D311" s="116">
        <v>0</v>
      </c>
      <c r="E311" s="117" t="s">
        <v>547</v>
      </c>
      <c r="F311" s="118">
        <f>SUM(G291:G310)</f>
        <v>0</v>
      </c>
      <c r="G311" s="113">
        <f>D311*F311</f>
        <v>0</v>
      </c>
    </row>
    <row r="312" spans="1:7" ht="24">
      <c r="A312" s="164" t="s">
        <v>987</v>
      </c>
      <c r="B312" s="63" t="s">
        <v>1402</v>
      </c>
      <c r="C312" s="110">
        <v>1</v>
      </c>
      <c r="D312" s="110">
        <v>1</v>
      </c>
      <c r="E312" s="111" t="s">
        <v>546</v>
      </c>
      <c r="F312" s="112">
        <v>0</v>
      </c>
      <c r="G312" s="113">
        <f t="shared" ref="G312:G313" si="54">C312*D312*F312</f>
        <v>0</v>
      </c>
    </row>
    <row r="313" spans="1:7" ht="24">
      <c r="A313" s="232" t="s">
        <v>173</v>
      </c>
      <c r="B313" s="63" t="s">
        <v>703</v>
      </c>
      <c r="C313" s="110">
        <v>1</v>
      </c>
      <c r="D313" s="110">
        <v>1</v>
      </c>
      <c r="E313" s="111" t="s">
        <v>546</v>
      </c>
      <c r="F313" s="112">
        <v>0</v>
      </c>
      <c r="G313" s="113">
        <f t="shared" si="54"/>
        <v>0</v>
      </c>
    </row>
    <row r="314" spans="1:7" s="101" customFormat="1" ht="18.95" customHeight="1">
      <c r="A314" s="158">
        <v>21</v>
      </c>
      <c r="B314" s="151" t="s">
        <v>918</v>
      </c>
      <c r="C314" s="140"/>
      <c r="D314" s="141"/>
      <c r="E314" s="141"/>
      <c r="F314" s="141"/>
      <c r="G314" s="124">
        <f>SUM(G291:G313)</f>
        <v>0</v>
      </c>
    </row>
    <row r="315" spans="1:7">
      <c r="A315" s="125"/>
      <c r="B315" s="126"/>
      <c r="C315" s="126"/>
      <c r="D315" s="88"/>
      <c r="E315" s="88"/>
      <c r="F315" s="88"/>
      <c r="G315" s="127"/>
    </row>
    <row r="316" spans="1:7">
      <c r="A316" s="153">
        <v>22</v>
      </c>
      <c r="B316" s="65" t="s">
        <v>1033</v>
      </c>
      <c r="C316" s="65"/>
      <c r="D316" s="128"/>
      <c r="E316" s="128"/>
      <c r="F316" s="128"/>
      <c r="G316" s="146"/>
    </row>
    <row r="317" spans="1:7">
      <c r="A317" s="154" t="s">
        <v>696</v>
      </c>
      <c r="B317" s="155" t="s">
        <v>545</v>
      </c>
      <c r="C317" s="106" t="s">
        <v>706</v>
      </c>
      <c r="D317" s="107" t="s">
        <v>707</v>
      </c>
      <c r="E317" s="107" t="s">
        <v>708</v>
      </c>
      <c r="F317" s="108" t="s">
        <v>710</v>
      </c>
      <c r="G317" s="156" t="s">
        <v>543</v>
      </c>
    </row>
    <row r="318" spans="1:7" ht="24">
      <c r="A318" s="232" t="s">
        <v>174</v>
      </c>
      <c r="B318" s="63" t="s">
        <v>1436</v>
      </c>
      <c r="C318" s="110">
        <v>1</v>
      </c>
      <c r="D318" s="110">
        <v>1</v>
      </c>
      <c r="E318" s="111" t="s">
        <v>546</v>
      </c>
      <c r="F318" s="112">
        <v>0</v>
      </c>
      <c r="G318" s="113">
        <f t="shared" ref="G318:G329" si="55">C318*D318*F318</f>
        <v>0</v>
      </c>
    </row>
    <row r="319" spans="1:7" ht="24">
      <c r="A319" s="232" t="s">
        <v>175</v>
      </c>
      <c r="B319" s="63" t="s">
        <v>1437</v>
      </c>
      <c r="C319" s="110">
        <v>1</v>
      </c>
      <c r="D319" s="110">
        <v>1</v>
      </c>
      <c r="E319" s="111" t="s">
        <v>546</v>
      </c>
      <c r="F319" s="112">
        <v>0</v>
      </c>
      <c r="G319" s="113">
        <f t="shared" si="55"/>
        <v>0</v>
      </c>
    </row>
    <row r="320" spans="1:7" ht="24">
      <c r="A320" s="232" t="s">
        <v>176</v>
      </c>
      <c r="B320" s="63" t="s">
        <v>1683</v>
      </c>
      <c r="C320" s="110">
        <v>1</v>
      </c>
      <c r="D320" s="110">
        <v>1</v>
      </c>
      <c r="E320" s="111" t="s">
        <v>546</v>
      </c>
      <c r="F320" s="112">
        <v>0</v>
      </c>
      <c r="G320" s="113">
        <f t="shared" si="55"/>
        <v>0</v>
      </c>
    </row>
    <row r="321" spans="1:7" ht="24">
      <c r="A321" s="232" t="s">
        <v>522</v>
      </c>
      <c r="B321" s="63" t="s">
        <v>1622</v>
      </c>
      <c r="C321" s="110">
        <v>1</v>
      </c>
      <c r="D321" s="110">
        <v>1</v>
      </c>
      <c r="E321" s="111" t="s">
        <v>546</v>
      </c>
      <c r="F321" s="112">
        <v>0</v>
      </c>
      <c r="G321" s="113">
        <f t="shared" si="55"/>
        <v>0</v>
      </c>
    </row>
    <row r="322" spans="1:7" ht="24">
      <c r="A322" s="232" t="s">
        <v>177</v>
      </c>
      <c r="B322" s="63" t="s">
        <v>1684</v>
      </c>
      <c r="C322" s="110">
        <v>1</v>
      </c>
      <c r="D322" s="110">
        <v>1</v>
      </c>
      <c r="E322" s="111" t="s">
        <v>546</v>
      </c>
      <c r="F322" s="112">
        <v>0</v>
      </c>
      <c r="G322" s="113">
        <f t="shared" si="55"/>
        <v>0</v>
      </c>
    </row>
    <row r="323" spans="1:7" ht="24">
      <c r="A323" s="232" t="s">
        <v>178</v>
      </c>
      <c r="B323" s="63" t="s">
        <v>1685</v>
      </c>
      <c r="C323" s="110">
        <v>1</v>
      </c>
      <c r="D323" s="110">
        <v>1</v>
      </c>
      <c r="E323" s="111" t="s">
        <v>546</v>
      </c>
      <c r="F323" s="112">
        <v>0</v>
      </c>
      <c r="G323" s="113">
        <f t="shared" si="55"/>
        <v>0</v>
      </c>
    </row>
    <row r="324" spans="1:7" ht="24">
      <c r="A324" s="232" t="s">
        <v>1624</v>
      </c>
      <c r="B324" s="63" t="s">
        <v>1623</v>
      </c>
      <c r="C324" s="110">
        <v>1</v>
      </c>
      <c r="D324" s="110">
        <v>1</v>
      </c>
      <c r="E324" s="111" t="s">
        <v>546</v>
      </c>
      <c r="F324" s="112">
        <v>0</v>
      </c>
      <c r="G324" s="113">
        <f t="shared" ref="G324" si="56">C324*D324*F324</f>
        <v>0</v>
      </c>
    </row>
    <row r="325" spans="1:7" ht="24">
      <c r="A325" s="232" t="s">
        <v>179</v>
      </c>
      <c r="B325" s="63" t="s">
        <v>1438</v>
      </c>
      <c r="C325" s="110">
        <v>1</v>
      </c>
      <c r="D325" s="110">
        <v>1</v>
      </c>
      <c r="E325" s="111" t="s">
        <v>546</v>
      </c>
      <c r="F325" s="112">
        <v>0</v>
      </c>
      <c r="G325" s="113">
        <f t="shared" si="55"/>
        <v>0</v>
      </c>
    </row>
    <row r="326" spans="1:7" ht="24">
      <c r="A326" s="232" t="s">
        <v>180</v>
      </c>
      <c r="B326" s="63" t="s">
        <v>1439</v>
      </c>
      <c r="C326" s="110">
        <v>1</v>
      </c>
      <c r="D326" s="110">
        <v>1</v>
      </c>
      <c r="E326" s="111" t="s">
        <v>546</v>
      </c>
      <c r="F326" s="112">
        <v>0</v>
      </c>
      <c r="G326" s="113">
        <f t="shared" si="55"/>
        <v>0</v>
      </c>
    </row>
    <row r="327" spans="1:7" s="175" customFormat="1" ht="24">
      <c r="A327" s="232" t="s">
        <v>181</v>
      </c>
      <c r="B327" s="63" t="s">
        <v>1686</v>
      </c>
      <c r="C327" s="110">
        <v>1</v>
      </c>
      <c r="D327" s="110">
        <v>1</v>
      </c>
      <c r="E327" s="111" t="s">
        <v>546</v>
      </c>
      <c r="F327" s="112">
        <v>0</v>
      </c>
      <c r="G327" s="113">
        <f t="shared" si="55"/>
        <v>0</v>
      </c>
    </row>
    <row r="328" spans="1:7" s="175" customFormat="1" ht="24">
      <c r="A328" s="232" t="s">
        <v>182</v>
      </c>
      <c r="B328" s="63" t="s">
        <v>1687</v>
      </c>
      <c r="C328" s="110">
        <v>1</v>
      </c>
      <c r="D328" s="110">
        <v>1</v>
      </c>
      <c r="E328" s="111" t="s">
        <v>546</v>
      </c>
      <c r="F328" s="112">
        <v>0</v>
      </c>
      <c r="G328" s="113">
        <f t="shared" si="55"/>
        <v>0</v>
      </c>
    </row>
    <row r="329" spans="1:7" ht="24">
      <c r="A329" s="232" t="s">
        <v>183</v>
      </c>
      <c r="B329" s="63" t="s">
        <v>1440</v>
      </c>
      <c r="C329" s="110">
        <v>1</v>
      </c>
      <c r="D329" s="110">
        <v>1</v>
      </c>
      <c r="E329" s="111" t="s">
        <v>546</v>
      </c>
      <c r="F329" s="112">
        <v>0</v>
      </c>
      <c r="G329" s="113">
        <f t="shared" si="55"/>
        <v>0</v>
      </c>
    </row>
    <row r="330" spans="1:7" ht="24">
      <c r="A330" s="232" t="s">
        <v>965</v>
      </c>
      <c r="B330" s="57" t="s">
        <v>952</v>
      </c>
      <c r="C330" s="281"/>
      <c r="D330" s="116">
        <v>0</v>
      </c>
      <c r="E330" s="117" t="s">
        <v>547</v>
      </c>
      <c r="F330" s="118">
        <f>SUM(G318:G329)</f>
        <v>0</v>
      </c>
      <c r="G330" s="113">
        <f>D330*F330</f>
        <v>0</v>
      </c>
    </row>
    <row r="331" spans="1:7" ht="24">
      <c r="A331" s="232" t="s">
        <v>978</v>
      </c>
      <c r="B331" s="63" t="s">
        <v>1402</v>
      </c>
      <c r="C331" s="110">
        <v>1</v>
      </c>
      <c r="D331" s="110">
        <v>1</v>
      </c>
      <c r="E331" s="111" t="s">
        <v>546</v>
      </c>
      <c r="F331" s="112">
        <v>0</v>
      </c>
      <c r="G331" s="113">
        <f t="shared" ref="G331:G332" si="57">C331*D331*F331</f>
        <v>0</v>
      </c>
    </row>
    <row r="332" spans="1:7" ht="24">
      <c r="A332" s="232" t="s">
        <v>184</v>
      </c>
      <c r="B332" s="63" t="s">
        <v>703</v>
      </c>
      <c r="C332" s="110">
        <v>1</v>
      </c>
      <c r="D332" s="110">
        <v>1</v>
      </c>
      <c r="E332" s="111" t="s">
        <v>546</v>
      </c>
      <c r="F332" s="112">
        <v>0</v>
      </c>
      <c r="G332" s="113">
        <f t="shared" si="57"/>
        <v>0</v>
      </c>
    </row>
    <row r="333" spans="1:7" s="101" customFormat="1" ht="18.95" customHeight="1">
      <c r="A333" s="158">
        <v>22</v>
      </c>
      <c r="B333" s="151" t="s">
        <v>1034</v>
      </c>
      <c r="C333" s="140"/>
      <c r="D333" s="141"/>
      <c r="E333" s="141"/>
      <c r="F333" s="141"/>
      <c r="G333" s="124">
        <f>SUM(G318:G332)</f>
        <v>0</v>
      </c>
    </row>
    <row r="334" spans="1:7">
      <c r="A334" s="152"/>
      <c r="B334" s="126"/>
      <c r="C334" s="126"/>
      <c r="D334" s="88"/>
      <c r="E334" s="88"/>
      <c r="F334" s="88"/>
      <c r="G334" s="146"/>
    </row>
    <row r="335" spans="1:7">
      <c r="A335" s="153">
        <v>23</v>
      </c>
      <c r="B335" s="65" t="s">
        <v>1035</v>
      </c>
      <c r="C335" s="65"/>
      <c r="D335" s="128"/>
      <c r="E335" s="128"/>
      <c r="F335" s="128"/>
      <c r="G335" s="146"/>
    </row>
    <row r="336" spans="1:7">
      <c r="A336" s="154" t="s">
        <v>696</v>
      </c>
      <c r="B336" s="155" t="s">
        <v>545</v>
      </c>
      <c r="C336" s="106" t="s">
        <v>706</v>
      </c>
      <c r="D336" s="107" t="s">
        <v>707</v>
      </c>
      <c r="E336" s="107" t="s">
        <v>708</v>
      </c>
      <c r="F336" s="108" t="s">
        <v>710</v>
      </c>
      <c r="G336" s="156" t="s">
        <v>543</v>
      </c>
    </row>
    <row r="337" spans="1:7" ht="24">
      <c r="A337" s="232" t="s">
        <v>185</v>
      </c>
      <c r="B337" s="63" t="s">
        <v>1688</v>
      </c>
      <c r="C337" s="110">
        <v>1</v>
      </c>
      <c r="D337" s="110">
        <v>1</v>
      </c>
      <c r="E337" s="111" t="s">
        <v>546</v>
      </c>
      <c r="F337" s="112">
        <v>0</v>
      </c>
      <c r="G337" s="113">
        <f t="shared" ref="G337:G342" si="58">C337*D337*F337</f>
        <v>0</v>
      </c>
    </row>
    <row r="338" spans="1:7" ht="24">
      <c r="A338" s="232" t="s">
        <v>186</v>
      </c>
      <c r="B338" s="63" t="s">
        <v>1689</v>
      </c>
      <c r="C338" s="110">
        <v>1</v>
      </c>
      <c r="D338" s="110">
        <v>1</v>
      </c>
      <c r="E338" s="111" t="s">
        <v>546</v>
      </c>
      <c r="F338" s="112">
        <v>0</v>
      </c>
      <c r="G338" s="113">
        <f t="shared" si="58"/>
        <v>0</v>
      </c>
    </row>
    <row r="339" spans="1:7" ht="24">
      <c r="A339" s="232" t="s">
        <v>187</v>
      </c>
      <c r="B339" s="63" t="s">
        <v>1619</v>
      </c>
      <c r="C339" s="110">
        <v>1</v>
      </c>
      <c r="D339" s="110">
        <v>1</v>
      </c>
      <c r="E339" s="111" t="s">
        <v>546</v>
      </c>
      <c r="F339" s="112">
        <v>0</v>
      </c>
      <c r="G339" s="113">
        <f t="shared" si="58"/>
        <v>0</v>
      </c>
    </row>
    <row r="340" spans="1:7" ht="24">
      <c r="A340" s="232" t="s">
        <v>188</v>
      </c>
      <c r="B340" s="63" t="s">
        <v>1690</v>
      </c>
      <c r="C340" s="110">
        <v>1</v>
      </c>
      <c r="D340" s="110">
        <v>1</v>
      </c>
      <c r="E340" s="111" t="s">
        <v>546</v>
      </c>
      <c r="F340" s="112">
        <v>0</v>
      </c>
      <c r="G340" s="113">
        <f t="shared" si="58"/>
        <v>0</v>
      </c>
    </row>
    <row r="341" spans="1:7" ht="24">
      <c r="A341" s="232" t="s">
        <v>189</v>
      </c>
      <c r="B341" s="63" t="s">
        <v>749</v>
      </c>
      <c r="C341" s="110">
        <v>1</v>
      </c>
      <c r="D341" s="110">
        <v>1</v>
      </c>
      <c r="E341" s="111" t="s">
        <v>546</v>
      </c>
      <c r="F341" s="112">
        <v>0</v>
      </c>
      <c r="G341" s="113">
        <f t="shared" si="58"/>
        <v>0</v>
      </c>
    </row>
    <row r="342" spans="1:7" ht="24">
      <c r="A342" s="232" t="s">
        <v>190</v>
      </c>
      <c r="B342" s="63" t="s">
        <v>1625</v>
      </c>
      <c r="C342" s="110">
        <v>1</v>
      </c>
      <c r="D342" s="110">
        <v>1</v>
      </c>
      <c r="E342" s="111" t="s">
        <v>546</v>
      </c>
      <c r="F342" s="112">
        <v>0</v>
      </c>
      <c r="G342" s="113">
        <f t="shared" si="58"/>
        <v>0</v>
      </c>
    </row>
    <row r="343" spans="1:7" ht="24">
      <c r="A343" s="232" t="s">
        <v>1037</v>
      </c>
      <c r="B343" s="57" t="s">
        <v>952</v>
      </c>
      <c r="C343" s="281"/>
      <c r="D343" s="116">
        <v>0</v>
      </c>
      <c r="E343" s="117" t="s">
        <v>547</v>
      </c>
      <c r="F343" s="118">
        <f>SUM(G337:G342)</f>
        <v>0</v>
      </c>
      <c r="G343" s="113">
        <f>D343*F343</f>
        <v>0</v>
      </c>
    </row>
    <row r="344" spans="1:7" ht="24">
      <c r="A344" s="232" t="s">
        <v>979</v>
      </c>
      <c r="B344" s="63" t="s">
        <v>1402</v>
      </c>
      <c r="C344" s="110">
        <v>1</v>
      </c>
      <c r="D344" s="110">
        <v>1</v>
      </c>
      <c r="E344" s="111" t="s">
        <v>546</v>
      </c>
      <c r="F344" s="112">
        <v>0</v>
      </c>
      <c r="G344" s="113">
        <f t="shared" ref="G344:G345" si="59">C344*D344*F344</f>
        <v>0</v>
      </c>
    </row>
    <row r="345" spans="1:7" ht="24">
      <c r="A345" s="232" t="s">
        <v>191</v>
      </c>
      <c r="B345" s="63" t="s">
        <v>703</v>
      </c>
      <c r="C345" s="110">
        <v>1</v>
      </c>
      <c r="D345" s="110">
        <v>1</v>
      </c>
      <c r="E345" s="111" t="s">
        <v>546</v>
      </c>
      <c r="F345" s="112">
        <v>0</v>
      </c>
      <c r="G345" s="113">
        <f t="shared" si="59"/>
        <v>0</v>
      </c>
    </row>
    <row r="346" spans="1:7" s="101" customFormat="1" ht="18.95" customHeight="1">
      <c r="A346" s="158">
        <v>23</v>
      </c>
      <c r="B346" s="151" t="s">
        <v>1036</v>
      </c>
      <c r="C346" s="140"/>
      <c r="D346" s="141"/>
      <c r="E346" s="141"/>
      <c r="F346" s="141"/>
      <c r="G346" s="124">
        <f>SUM(G337:G345)</f>
        <v>0</v>
      </c>
    </row>
    <row r="347" spans="1:7">
      <c r="A347" s="125"/>
      <c r="B347" s="126"/>
      <c r="C347" s="126"/>
      <c r="D347" s="88"/>
      <c r="E347" s="88"/>
      <c r="F347" s="88"/>
      <c r="G347" s="127"/>
    </row>
    <row r="348" spans="1:7">
      <c r="A348" s="153">
        <v>24</v>
      </c>
      <c r="B348" s="65" t="s">
        <v>1038</v>
      </c>
      <c r="C348" s="65"/>
      <c r="D348" s="128"/>
      <c r="E348" s="128"/>
      <c r="F348" s="128"/>
      <c r="G348" s="146"/>
    </row>
    <row r="349" spans="1:7">
      <c r="A349" s="154" t="s">
        <v>696</v>
      </c>
      <c r="B349" s="155" t="s">
        <v>545</v>
      </c>
      <c r="C349" s="106" t="s">
        <v>706</v>
      </c>
      <c r="D349" s="107" t="s">
        <v>707</v>
      </c>
      <c r="E349" s="107" t="s">
        <v>708</v>
      </c>
      <c r="F349" s="108" t="s">
        <v>710</v>
      </c>
      <c r="G349" s="156" t="s">
        <v>543</v>
      </c>
    </row>
    <row r="350" spans="1:7" ht="24">
      <c r="A350" s="232" t="s">
        <v>192</v>
      </c>
      <c r="B350" s="63" t="s">
        <v>1441</v>
      </c>
      <c r="C350" s="110">
        <v>1</v>
      </c>
      <c r="D350" s="110">
        <v>1</v>
      </c>
      <c r="E350" s="111" t="s">
        <v>546</v>
      </c>
      <c r="F350" s="112">
        <v>0</v>
      </c>
      <c r="G350" s="113">
        <f t="shared" ref="G350:G357" si="60">C350*D350*F350</f>
        <v>0</v>
      </c>
    </row>
    <row r="351" spans="1:7" ht="24">
      <c r="A351" s="232" t="s">
        <v>193</v>
      </c>
      <c r="B351" s="63" t="s">
        <v>1616</v>
      </c>
      <c r="C351" s="110">
        <v>1</v>
      </c>
      <c r="D351" s="110">
        <v>1</v>
      </c>
      <c r="E351" s="111" t="s">
        <v>546</v>
      </c>
      <c r="F351" s="112">
        <v>0</v>
      </c>
      <c r="G351" s="113">
        <f t="shared" si="60"/>
        <v>0</v>
      </c>
    </row>
    <row r="352" spans="1:7" ht="24">
      <c r="A352" s="232" t="s">
        <v>1045</v>
      </c>
      <c r="B352" s="63" t="s">
        <v>1046</v>
      </c>
      <c r="C352" s="110">
        <v>1</v>
      </c>
      <c r="D352" s="110">
        <v>1</v>
      </c>
      <c r="E352" s="111" t="s">
        <v>546</v>
      </c>
      <c r="F352" s="112">
        <v>0</v>
      </c>
      <c r="G352" s="113">
        <f t="shared" ref="G352" si="61">C352*D352*F352</f>
        <v>0</v>
      </c>
    </row>
    <row r="353" spans="1:7" ht="24">
      <c r="A353" s="232" t="s">
        <v>194</v>
      </c>
      <c r="B353" s="63" t="s">
        <v>747</v>
      </c>
      <c r="C353" s="110">
        <v>1</v>
      </c>
      <c r="D353" s="110">
        <v>1</v>
      </c>
      <c r="E353" s="111" t="s">
        <v>546</v>
      </c>
      <c r="F353" s="112">
        <v>0</v>
      </c>
      <c r="G353" s="113">
        <f t="shared" si="60"/>
        <v>0</v>
      </c>
    </row>
    <row r="354" spans="1:7" ht="24">
      <c r="A354" s="232" t="s">
        <v>195</v>
      </c>
      <c r="B354" s="63" t="s">
        <v>1691</v>
      </c>
      <c r="C354" s="110">
        <v>1</v>
      </c>
      <c r="D354" s="110">
        <v>1</v>
      </c>
      <c r="E354" s="111" t="s">
        <v>546</v>
      </c>
      <c r="F354" s="112">
        <v>0</v>
      </c>
      <c r="G354" s="113">
        <f t="shared" si="60"/>
        <v>0</v>
      </c>
    </row>
    <row r="355" spans="1:7" ht="24">
      <c r="A355" s="232" t="s">
        <v>196</v>
      </c>
      <c r="B355" s="63" t="s">
        <v>749</v>
      </c>
      <c r="C355" s="110">
        <v>1</v>
      </c>
      <c r="D355" s="110">
        <v>1</v>
      </c>
      <c r="E355" s="111" t="s">
        <v>546</v>
      </c>
      <c r="F355" s="112">
        <v>0</v>
      </c>
      <c r="G355" s="113">
        <f t="shared" si="60"/>
        <v>0</v>
      </c>
    </row>
    <row r="356" spans="1:7" ht="24">
      <c r="A356" s="232" t="s">
        <v>197</v>
      </c>
      <c r="B356" s="63" t="s">
        <v>1041</v>
      </c>
      <c r="C356" s="110">
        <v>1</v>
      </c>
      <c r="D356" s="110">
        <v>1</v>
      </c>
      <c r="E356" s="111" t="s">
        <v>546</v>
      </c>
      <c r="F356" s="112">
        <v>0</v>
      </c>
      <c r="G356" s="113">
        <f t="shared" ref="G356" si="62">C356*D356*F356</f>
        <v>0</v>
      </c>
    </row>
    <row r="357" spans="1:7" ht="24">
      <c r="A357" s="232" t="s">
        <v>1626</v>
      </c>
      <c r="B357" s="63" t="s">
        <v>1620</v>
      </c>
      <c r="C357" s="110">
        <v>1</v>
      </c>
      <c r="D357" s="110">
        <v>1</v>
      </c>
      <c r="E357" s="111" t="s">
        <v>546</v>
      </c>
      <c r="F357" s="112">
        <v>0</v>
      </c>
      <c r="G357" s="113">
        <f t="shared" si="60"/>
        <v>0</v>
      </c>
    </row>
    <row r="358" spans="1:7" ht="24">
      <c r="A358" s="232" t="s">
        <v>1040</v>
      </c>
      <c r="B358" s="57" t="s">
        <v>952</v>
      </c>
      <c r="C358" s="281"/>
      <c r="D358" s="116">
        <v>0</v>
      </c>
      <c r="E358" s="117" t="s">
        <v>547</v>
      </c>
      <c r="F358" s="118">
        <f>SUM(G350:G357)</f>
        <v>0</v>
      </c>
      <c r="G358" s="113">
        <f>D358*F358</f>
        <v>0</v>
      </c>
    </row>
    <row r="359" spans="1:7" ht="24">
      <c r="A359" s="232" t="s">
        <v>980</v>
      </c>
      <c r="B359" s="63" t="s">
        <v>1402</v>
      </c>
      <c r="C359" s="110">
        <v>1</v>
      </c>
      <c r="D359" s="110">
        <v>1</v>
      </c>
      <c r="E359" s="111" t="s">
        <v>546</v>
      </c>
      <c r="F359" s="112">
        <v>0</v>
      </c>
      <c r="G359" s="113">
        <f t="shared" ref="G359:G360" si="63">C359*D359*F359</f>
        <v>0</v>
      </c>
    </row>
    <row r="360" spans="1:7" ht="24">
      <c r="A360" s="232" t="s">
        <v>198</v>
      </c>
      <c r="B360" s="63" t="s">
        <v>703</v>
      </c>
      <c r="C360" s="110">
        <v>1</v>
      </c>
      <c r="D360" s="110">
        <v>1</v>
      </c>
      <c r="E360" s="111" t="s">
        <v>546</v>
      </c>
      <c r="F360" s="112">
        <v>0</v>
      </c>
      <c r="G360" s="113">
        <f t="shared" si="63"/>
        <v>0</v>
      </c>
    </row>
    <row r="361" spans="1:7" s="101" customFormat="1" ht="18.95" customHeight="1">
      <c r="A361" s="158">
        <v>24</v>
      </c>
      <c r="B361" s="151" t="s">
        <v>1039</v>
      </c>
      <c r="C361" s="140"/>
      <c r="D361" s="141"/>
      <c r="E361" s="141"/>
      <c r="F361" s="141"/>
      <c r="G361" s="124">
        <f>SUM(G350:G360)</f>
        <v>0</v>
      </c>
    </row>
    <row r="362" spans="1:7">
      <c r="A362" s="152"/>
      <c r="B362" s="126"/>
      <c r="C362" s="126"/>
      <c r="D362" s="88"/>
      <c r="E362" s="88"/>
      <c r="F362" s="88"/>
      <c r="G362" s="127"/>
    </row>
    <row r="363" spans="1:7">
      <c r="A363" s="153">
        <v>25</v>
      </c>
      <c r="B363" s="65" t="s">
        <v>1043</v>
      </c>
      <c r="C363" s="65"/>
      <c r="D363" s="128"/>
      <c r="E363" s="128"/>
      <c r="F363" s="128"/>
      <c r="G363" s="146"/>
    </row>
    <row r="364" spans="1:7">
      <c r="A364" s="154" t="s">
        <v>696</v>
      </c>
      <c r="B364" s="155" t="s">
        <v>545</v>
      </c>
      <c r="C364" s="106" t="s">
        <v>706</v>
      </c>
      <c r="D364" s="107" t="s">
        <v>707</v>
      </c>
      <c r="E364" s="107" t="s">
        <v>708</v>
      </c>
      <c r="F364" s="108" t="s">
        <v>710</v>
      </c>
      <c r="G364" s="156" t="s">
        <v>543</v>
      </c>
    </row>
    <row r="365" spans="1:7" ht="24">
      <c r="A365" s="232" t="s">
        <v>199</v>
      </c>
      <c r="B365" s="63" t="s">
        <v>1442</v>
      </c>
      <c r="C365" s="110">
        <v>1</v>
      </c>
      <c r="D365" s="110">
        <v>1</v>
      </c>
      <c r="E365" s="111" t="s">
        <v>546</v>
      </c>
      <c r="F365" s="112">
        <v>0</v>
      </c>
      <c r="G365" s="113">
        <f t="shared" ref="G365:G368" si="64">C365*D365*F365</f>
        <v>0</v>
      </c>
    </row>
    <row r="366" spans="1:7" ht="24">
      <c r="A366" s="232" t="s">
        <v>200</v>
      </c>
      <c r="B366" s="63" t="s">
        <v>1429</v>
      </c>
      <c r="C366" s="110">
        <v>1</v>
      </c>
      <c r="D366" s="110">
        <v>1</v>
      </c>
      <c r="E366" s="111" t="s">
        <v>546</v>
      </c>
      <c r="F366" s="112">
        <v>0</v>
      </c>
      <c r="G366" s="113">
        <f t="shared" si="64"/>
        <v>0</v>
      </c>
    </row>
    <row r="367" spans="1:7" ht="24">
      <c r="A367" s="232" t="s">
        <v>201</v>
      </c>
      <c r="B367" s="63" t="s">
        <v>1692</v>
      </c>
      <c r="C367" s="110">
        <v>1</v>
      </c>
      <c r="D367" s="110">
        <v>1</v>
      </c>
      <c r="E367" s="111" t="s">
        <v>546</v>
      </c>
      <c r="F367" s="112">
        <v>0</v>
      </c>
      <c r="G367" s="113">
        <f t="shared" si="64"/>
        <v>0</v>
      </c>
    </row>
    <row r="368" spans="1:7" ht="24">
      <c r="A368" s="232" t="s">
        <v>202</v>
      </c>
      <c r="B368" s="63" t="s">
        <v>1443</v>
      </c>
      <c r="C368" s="110">
        <v>1</v>
      </c>
      <c r="D368" s="110">
        <v>1</v>
      </c>
      <c r="E368" s="111" t="s">
        <v>546</v>
      </c>
      <c r="F368" s="112">
        <v>0</v>
      </c>
      <c r="G368" s="113">
        <f t="shared" si="64"/>
        <v>0</v>
      </c>
    </row>
    <row r="369" spans="1:7" ht="24">
      <c r="A369" s="232" t="s">
        <v>1589</v>
      </c>
      <c r="B369" s="63" t="s">
        <v>1603</v>
      </c>
      <c r="C369" s="110">
        <v>1</v>
      </c>
      <c r="D369" s="110">
        <v>1</v>
      </c>
      <c r="E369" s="111" t="s">
        <v>546</v>
      </c>
      <c r="F369" s="112">
        <v>0</v>
      </c>
      <c r="G369" s="113">
        <f t="shared" ref="G369" si="65">C369*D369*F369</f>
        <v>0</v>
      </c>
    </row>
    <row r="370" spans="1:7" ht="24">
      <c r="A370" s="232" t="s">
        <v>1042</v>
      </c>
      <c r="B370" s="57" t="s">
        <v>952</v>
      </c>
      <c r="C370" s="281"/>
      <c r="D370" s="116">
        <v>0</v>
      </c>
      <c r="E370" s="117" t="s">
        <v>547</v>
      </c>
      <c r="F370" s="118">
        <f>SUM(G365:G369)</f>
        <v>0</v>
      </c>
      <c r="G370" s="113">
        <f>D370*F370</f>
        <v>0</v>
      </c>
    </row>
    <row r="371" spans="1:7" ht="24">
      <c r="A371" s="232" t="s">
        <v>981</v>
      </c>
      <c r="B371" s="63" t="s">
        <v>1402</v>
      </c>
      <c r="C371" s="110">
        <v>1</v>
      </c>
      <c r="D371" s="110">
        <v>1</v>
      </c>
      <c r="E371" s="111" t="s">
        <v>546</v>
      </c>
      <c r="F371" s="112">
        <v>0</v>
      </c>
      <c r="G371" s="113">
        <f t="shared" ref="G371:G372" si="66">C371*D371*F371</f>
        <v>0</v>
      </c>
    </row>
    <row r="372" spans="1:7" ht="24">
      <c r="A372" s="232" t="s">
        <v>203</v>
      </c>
      <c r="B372" s="63" t="s">
        <v>703</v>
      </c>
      <c r="C372" s="110">
        <v>1</v>
      </c>
      <c r="D372" s="110">
        <v>1</v>
      </c>
      <c r="E372" s="111" t="s">
        <v>546</v>
      </c>
      <c r="F372" s="112">
        <v>0</v>
      </c>
      <c r="G372" s="113">
        <f t="shared" si="66"/>
        <v>0</v>
      </c>
    </row>
    <row r="373" spans="1:7" s="101" customFormat="1" ht="18.95" customHeight="1">
      <c r="A373" s="158">
        <v>25</v>
      </c>
      <c r="B373" s="151" t="s">
        <v>1044</v>
      </c>
      <c r="C373" s="140"/>
      <c r="D373" s="141"/>
      <c r="E373" s="141"/>
      <c r="F373" s="141"/>
      <c r="G373" s="124">
        <f>SUM(G365:G372)</f>
        <v>0</v>
      </c>
    </row>
    <row r="374" spans="1:7">
      <c r="A374" s="125"/>
      <c r="B374" s="126"/>
      <c r="C374" s="126"/>
      <c r="D374" s="88"/>
      <c r="E374" s="88"/>
      <c r="F374" s="88"/>
      <c r="G374" s="127"/>
    </row>
    <row r="375" spans="1:7">
      <c r="A375" s="153">
        <v>26</v>
      </c>
      <c r="B375" s="65" t="s">
        <v>1048</v>
      </c>
      <c r="C375" s="65"/>
      <c r="D375" s="128"/>
      <c r="E375" s="128"/>
      <c r="F375" s="128"/>
      <c r="G375" s="146"/>
    </row>
    <row r="376" spans="1:7">
      <c r="A376" s="154" t="s">
        <v>696</v>
      </c>
      <c r="B376" s="155" t="s">
        <v>545</v>
      </c>
      <c r="C376" s="106" t="s">
        <v>706</v>
      </c>
      <c r="D376" s="107" t="s">
        <v>707</v>
      </c>
      <c r="E376" s="107" t="s">
        <v>708</v>
      </c>
      <c r="F376" s="108" t="s">
        <v>710</v>
      </c>
      <c r="G376" s="156" t="s">
        <v>543</v>
      </c>
    </row>
    <row r="377" spans="1:7" ht="24">
      <c r="A377" s="164" t="s">
        <v>204</v>
      </c>
      <c r="B377" s="63" t="s">
        <v>1693</v>
      </c>
      <c r="C377" s="110">
        <v>1</v>
      </c>
      <c r="D377" s="110">
        <v>1</v>
      </c>
      <c r="E377" s="111" t="s">
        <v>546</v>
      </c>
      <c r="F377" s="112">
        <v>0</v>
      </c>
      <c r="G377" s="113">
        <f t="shared" ref="G377:G381" si="67">C377*D377*F377</f>
        <v>0</v>
      </c>
    </row>
    <row r="378" spans="1:7" ht="24">
      <c r="A378" s="164" t="s">
        <v>205</v>
      </c>
      <c r="B378" s="63" t="s">
        <v>1694</v>
      </c>
      <c r="C378" s="110">
        <v>1</v>
      </c>
      <c r="D378" s="110">
        <v>1</v>
      </c>
      <c r="E378" s="111" t="s">
        <v>546</v>
      </c>
      <c r="F378" s="112">
        <v>0</v>
      </c>
      <c r="G378" s="113">
        <f t="shared" si="67"/>
        <v>0</v>
      </c>
    </row>
    <row r="379" spans="1:7" ht="24">
      <c r="A379" s="164" t="s">
        <v>206</v>
      </c>
      <c r="B379" s="63" t="s">
        <v>1444</v>
      </c>
      <c r="C379" s="110">
        <v>1</v>
      </c>
      <c r="D379" s="110">
        <v>1</v>
      </c>
      <c r="E379" s="111" t="s">
        <v>546</v>
      </c>
      <c r="F379" s="112">
        <v>0</v>
      </c>
      <c r="G379" s="113">
        <f t="shared" si="67"/>
        <v>0</v>
      </c>
    </row>
    <row r="380" spans="1:7" ht="24">
      <c r="A380" s="164" t="s">
        <v>207</v>
      </c>
      <c r="B380" s="63" t="s">
        <v>1047</v>
      </c>
      <c r="C380" s="110">
        <v>1</v>
      </c>
      <c r="D380" s="110">
        <v>1</v>
      </c>
      <c r="E380" s="111" t="s">
        <v>546</v>
      </c>
      <c r="F380" s="112">
        <v>0</v>
      </c>
      <c r="G380" s="113">
        <f t="shared" ref="G380" si="68">C380*D380*F380</f>
        <v>0</v>
      </c>
    </row>
    <row r="381" spans="1:7" ht="24">
      <c r="A381" s="164" t="s">
        <v>1590</v>
      </c>
      <c r="B381" s="63" t="s">
        <v>1591</v>
      </c>
      <c r="C381" s="110">
        <v>1</v>
      </c>
      <c r="D381" s="110">
        <v>1</v>
      </c>
      <c r="E381" s="111" t="s">
        <v>546</v>
      </c>
      <c r="F381" s="112">
        <v>0</v>
      </c>
      <c r="G381" s="113">
        <f t="shared" si="67"/>
        <v>0</v>
      </c>
    </row>
    <row r="382" spans="1:7" ht="24">
      <c r="A382" s="232" t="s">
        <v>1050</v>
      </c>
      <c r="B382" s="57" t="s">
        <v>952</v>
      </c>
      <c r="C382" s="281"/>
      <c r="D382" s="116">
        <v>0</v>
      </c>
      <c r="E382" s="117" t="s">
        <v>547</v>
      </c>
      <c r="F382" s="118">
        <f>SUM(G377:G381)</f>
        <v>0</v>
      </c>
      <c r="G382" s="113">
        <f>D382*F382</f>
        <v>0</v>
      </c>
    </row>
    <row r="383" spans="1:7" ht="24">
      <c r="A383" s="232" t="s">
        <v>982</v>
      </c>
      <c r="B383" s="63" t="s">
        <v>1402</v>
      </c>
      <c r="C383" s="110">
        <v>1</v>
      </c>
      <c r="D383" s="110">
        <v>1</v>
      </c>
      <c r="E383" s="111" t="s">
        <v>546</v>
      </c>
      <c r="F383" s="112">
        <v>0</v>
      </c>
      <c r="G383" s="113">
        <f t="shared" ref="G383:G384" si="69">C383*D383*F383</f>
        <v>0</v>
      </c>
    </row>
    <row r="384" spans="1:7" ht="24">
      <c r="A384" s="164" t="s">
        <v>208</v>
      </c>
      <c r="B384" s="63" t="s">
        <v>703</v>
      </c>
      <c r="C384" s="110">
        <v>1</v>
      </c>
      <c r="D384" s="110">
        <v>1</v>
      </c>
      <c r="E384" s="111" t="s">
        <v>546</v>
      </c>
      <c r="F384" s="112">
        <v>0</v>
      </c>
      <c r="G384" s="113">
        <f t="shared" si="69"/>
        <v>0</v>
      </c>
    </row>
    <row r="385" spans="1:7" s="101" customFormat="1" ht="18.95" customHeight="1">
      <c r="A385" s="158">
        <v>26</v>
      </c>
      <c r="B385" s="151" t="s">
        <v>1049</v>
      </c>
      <c r="C385" s="140"/>
      <c r="D385" s="141"/>
      <c r="E385" s="141"/>
      <c r="F385" s="141"/>
      <c r="G385" s="124">
        <f>SUM(G377:G384)</f>
        <v>0</v>
      </c>
    </row>
    <row r="386" spans="1:7">
      <c r="A386" s="152"/>
      <c r="B386" s="126"/>
      <c r="C386" s="126"/>
      <c r="D386" s="88"/>
      <c r="E386" s="88"/>
      <c r="F386" s="88"/>
      <c r="G386" s="146"/>
    </row>
    <row r="387" spans="1:7">
      <c r="A387" s="153">
        <v>27</v>
      </c>
      <c r="B387" s="65" t="s">
        <v>1051</v>
      </c>
      <c r="C387" s="65"/>
      <c r="D387" s="128"/>
      <c r="E387" s="128"/>
      <c r="F387" s="128"/>
      <c r="G387" s="146"/>
    </row>
    <row r="388" spans="1:7">
      <c r="A388" s="154" t="s">
        <v>696</v>
      </c>
      <c r="B388" s="129" t="s">
        <v>545</v>
      </c>
      <c r="C388" s="130"/>
      <c r="D388" s="131"/>
      <c r="E388" s="176"/>
      <c r="F388" s="156" t="s">
        <v>548</v>
      </c>
      <c r="G388" s="156" t="s">
        <v>543</v>
      </c>
    </row>
    <row r="389" spans="1:7">
      <c r="A389" s="177">
        <v>27.01</v>
      </c>
      <c r="B389" s="58" t="s">
        <v>755</v>
      </c>
      <c r="C389" s="165"/>
      <c r="D389" s="178"/>
      <c r="E389" s="178"/>
      <c r="F389" s="179"/>
      <c r="G389" s="356">
        <f>SUM(F389:F398)</f>
        <v>0</v>
      </c>
    </row>
    <row r="390" spans="1:7">
      <c r="A390" s="180"/>
      <c r="B390" s="181" t="s">
        <v>750</v>
      </c>
      <c r="C390" s="182"/>
      <c r="D390" s="183"/>
      <c r="E390" s="184"/>
      <c r="F390" s="185">
        <v>0</v>
      </c>
      <c r="G390" s="357"/>
    </row>
    <row r="391" spans="1:7">
      <c r="A391" s="180"/>
      <c r="B391" s="186" t="s">
        <v>1695</v>
      </c>
      <c r="C391" s="264"/>
      <c r="D391" s="264"/>
      <c r="E391" s="265"/>
      <c r="F391" s="185">
        <v>0</v>
      </c>
      <c r="G391" s="357"/>
    </row>
    <row r="392" spans="1:7">
      <c r="A392" s="180"/>
      <c r="B392" s="186" t="s">
        <v>751</v>
      </c>
      <c r="C392" s="187"/>
      <c r="D392" s="188"/>
      <c r="E392" s="189"/>
      <c r="F392" s="185">
        <v>0</v>
      </c>
      <c r="G392" s="357"/>
    </row>
    <row r="393" spans="1:7">
      <c r="A393" s="190"/>
      <c r="B393" s="186" t="s">
        <v>1696</v>
      </c>
      <c r="C393" s="187"/>
      <c r="D393" s="188"/>
      <c r="E393" s="189"/>
      <c r="F393" s="191">
        <v>0</v>
      </c>
      <c r="G393" s="357"/>
    </row>
    <row r="394" spans="1:7">
      <c r="A394" s="190"/>
      <c r="B394" s="186" t="s">
        <v>919</v>
      </c>
      <c r="C394" s="187"/>
      <c r="D394" s="188"/>
      <c r="E394" s="189"/>
      <c r="F394" s="191">
        <v>0</v>
      </c>
      <c r="G394" s="357"/>
    </row>
    <row r="395" spans="1:7">
      <c r="A395" s="190"/>
      <c r="B395" s="186" t="s">
        <v>1697</v>
      </c>
      <c r="C395" s="187"/>
      <c r="D395" s="188"/>
      <c r="E395" s="189"/>
      <c r="F395" s="191">
        <v>0</v>
      </c>
      <c r="G395" s="357"/>
    </row>
    <row r="396" spans="1:7">
      <c r="A396" s="190"/>
      <c r="B396" s="186" t="s">
        <v>1662</v>
      </c>
      <c r="C396" s="187"/>
      <c r="D396" s="188"/>
      <c r="E396" s="189"/>
      <c r="F396" s="191">
        <v>0</v>
      </c>
      <c r="G396" s="357"/>
    </row>
    <row r="397" spans="1:7">
      <c r="A397" s="190"/>
      <c r="B397" s="186" t="s">
        <v>1663</v>
      </c>
      <c r="C397" s="187"/>
      <c r="D397" s="188"/>
      <c r="E397" s="189"/>
      <c r="F397" s="191">
        <v>0</v>
      </c>
      <c r="G397" s="357"/>
    </row>
    <row r="398" spans="1:7">
      <c r="A398" s="192"/>
      <c r="B398" s="64" t="s">
        <v>704</v>
      </c>
      <c r="C398" s="193"/>
      <c r="D398" s="194"/>
      <c r="E398" s="195"/>
      <c r="F398" s="196">
        <v>0</v>
      </c>
      <c r="G398" s="368"/>
    </row>
    <row r="399" spans="1:7">
      <c r="A399" s="190">
        <v>27.02</v>
      </c>
      <c r="B399" s="58" t="s">
        <v>756</v>
      </c>
      <c r="C399" s="165"/>
      <c r="D399" s="178"/>
      <c r="E399" s="178"/>
      <c r="F399" s="179"/>
      <c r="G399" s="356">
        <f>SUM(F399:F406)</f>
        <v>0</v>
      </c>
    </row>
    <row r="400" spans="1:7">
      <c r="A400" s="190"/>
      <c r="B400" s="286" t="s">
        <v>1747</v>
      </c>
      <c r="C400" s="182"/>
      <c r="D400" s="183"/>
      <c r="E400" s="184"/>
      <c r="F400" s="185">
        <v>0</v>
      </c>
      <c r="G400" s="357"/>
    </row>
    <row r="401" spans="1:7">
      <c r="A401" s="190"/>
      <c r="B401" s="186" t="s">
        <v>498</v>
      </c>
      <c r="C401" s="187"/>
      <c r="D401" s="188"/>
      <c r="E401" s="189"/>
      <c r="F401" s="185">
        <v>0</v>
      </c>
      <c r="G401" s="357"/>
    </row>
    <row r="402" spans="1:7">
      <c r="A402" s="190"/>
      <c r="B402" s="186" t="s">
        <v>499</v>
      </c>
      <c r="C402" s="187"/>
      <c r="D402" s="188"/>
      <c r="E402" s="189"/>
      <c r="F402" s="185">
        <v>0</v>
      </c>
      <c r="G402" s="357"/>
    </row>
    <row r="403" spans="1:7">
      <c r="A403" s="190"/>
      <c r="B403" s="186" t="s">
        <v>1657</v>
      </c>
      <c r="C403" s="187"/>
      <c r="D403" s="188"/>
      <c r="E403" s="189"/>
      <c r="F403" s="185">
        <v>0</v>
      </c>
      <c r="G403" s="357"/>
    </row>
    <row r="404" spans="1:7">
      <c r="A404" s="190"/>
      <c r="B404" s="186" t="s">
        <v>500</v>
      </c>
      <c r="C404" s="187"/>
      <c r="D404" s="188"/>
      <c r="E404" s="189"/>
      <c r="F404" s="185">
        <v>0</v>
      </c>
      <c r="G404" s="357"/>
    </row>
    <row r="405" spans="1:7">
      <c r="A405" s="190"/>
      <c r="B405" s="186" t="s">
        <v>1053</v>
      </c>
      <c r="C405" s="187"/>
      <c r="D405" s="188"/>
      <c r="E405" s="189"/>
      <c r="F405" s="185">
        <v>0</v>
      </c>
      <c r="G405" s="357"/>
    </row>
    <row r="406" spans="1:7">
      <c r="A406" s="197"/>
      <c r="B406" s="64" t="s">
        <v>704</v>
      </c>
      <c r="C406" s="193"/>
      <c r="D406" s="194"/>
      <c r="E406" s="195"/>
      <c r="F406" s="185">
        <v>0</v>
      </c>
      <c r="G406" s="357"/>
    </row>
    <row r="407" spans="1:7" ht="24">
      <c r="A407" s="169" t="s">
        <v>209</v>
      </c>
      <c r="B407" s="64" t="s">
        <v>703</v>
      </c>
      <c r="C407" s="126"/>
      <c r="D407" s="88"/>
      <c r="E407" s="88"/>
      <c r="F407" s="112">
        <v>0</v>
      </c>
      <c r="G407" s="113">
        <f>F407</f>
        <v>0</v>
      </c>
    </row>
    <row r="408" spans="1:7" s="101" customFormat="1" ht="18.95" customHeight="1">
      <c r="A408" s="158">
        <v>27</v>
      </c>
      <c r="B408" s="151" t="s">
        <v>1052</v>
      </c>
      <c r="C408" s="140"/>
      <c r="D408" s="141"/>
      <c r="E408" s="141"/>
      <c r="F408" s="141"/>
      <c r="G408" s="124">
        <f>SUM(G389:G407)</f>
        <v>0</v>
      </c>
    </row>
    <row r="409" spans="1:7">
      <c r="A409" s="125"/>
      <c r="B409" s="126"/>
      <c r="C409" s="126"/>
      <c r="D409" s="88"/>
      <c r="E409" s="88"/>
      <c r="F409" s="88"/>
      <c r="G409" s="127"/>
    </row>
    <row r="410" spans="1:7">
      <c r="A410" s="153">
        <v>28</v>
      </c>
      <c r="B410" s="65" t="s">
        <v>752</v>
      </c>
      <c r="C410" s="65"/>
      <c r="D410" s="128"/>
      <c r="E410" s="128"/>
      <c r="F410" s="128"/>
      <c r="G410" s="146"/>
    </row>
    <row r="411" spans="1:7">
      <c r="A411" s="154" t="s">
        <v>696</v>
      </c>
      <c r="B411" s="155" t="s">
        <v>545</v>
      </c>
      <c r="C411" s="106" t="s">
        <v>706</v>
      </c>
      <c r="D411" s="107" t="s">
        <v>707</v>
      </c>
      <c r="E411" s="107" t="s">
        <v>708</v>
      </c>
      <c r="F411" s="108" t="s">
        <v>710</v>
      </c>
      <c r="G411" s="156" t="s">
        <v>543</v>
      </c>
    </row>
    <row r="412" spans="1:7" ht="24">
      <c r="A412" s="232" t="s">
        <v>210</v>
      </c>
      <c r="B412" s="63" t="s">
        <v>1127</v>
      </c>
      <c r="C412" s="110">
        <v>1</v>
      </c>
      <c r="D412" s="110">
        <v>1</v>
      </c>
      <c r="E412" s="111" t="s">
        <v>546</v>
      </c>
      <c r="F412" s="112">
        <v>0</v>
      </c>
      <c r="G412" s="113">
        <f t="shared" ref="G412:G427" si="70">C412*D412*F412</f>
        <v>0</v>
      </c>
    </row>
    <row r="413" spans="1:7" ht="24">
      <c r="A413" s="232" t="s">
        <v>211</v>
      </c>
      <c r="B413" s="63" t="s">
        <v>1698</v>
      </c>
      <c r="C413" s="110">
        <v>1</v>
      </c>
      <c r="D413" s="110">
        <v>1</v>
      </c>
      <c r="E413" s="111" t="s">
        <v>546</v>
      </c>
      <c r="F413" s="112">
        <v>0</v>
      </c>
      <c r="G413" s="113">
        <f t="shared" si="70"/>
        <v>0</v>
      </c>
    </row>
    <row r="414" spans="1:7" ht="24">
      <c r="A414" s="232" t="s">
        <v>212</v>
      </c>
      <c r="B414" s="63" t="s">
        <v>1699</v>
      </c>
      <c r="C414" s="110">
        <v>1</v>
      </c>
      <c r="D414" s="110">
        <v>1</v>
      </c>
      <c r="E414" s="111" t="s">
        <v>546</v>
      </c>
      <c r="F414" s="112">
        <v>0</v>
      </c>
      <c r="G414" s="113">
        <f t="shared" si="70"/>
        <v>0</v>
      </c>
    </row>
    <row r="415" spans="1:7" ht="24">
      <c r="A415" s="232" t="s">
        <v>213</v>
      </c>
      <c r="B415" s="63" t="s">
        <v>1700</v>
      </c>
      <c r="C415" s="110">
        <v>1</v>
      </c>
      <c r="D415" s="110">
        <v>1</v>
      </c>
      <c r="E415" s="111" t="s">
        <v>546</v>
      </c>
      <c r="F415" s="112">
        <v>0</v>
      </c>
      <c r="G415" s="113">
        <f t="shared" si="70"/>
        <v>0</v>
      </c>
    </row>
    <row r="416" spans="1:7" ht="24" customHeight="1">
      <c r="A416" s="232" t="s">
        <v>214</v>
      </c>
      <c r="B416" s="63" t="s">
        <v>1701</v>
      </c>
      <c r="C416" s="110">
        <v>1</v>
      </c>
      <c r="D416" s="110">
        <v>1</v>
      </c>
      <c r="E416" s="111" t="s">
        <v>546</v>
      </c>
      <c r="F416" s="112">
        <v>0</v>
      </c>
      <c r="G416" s="113">
        <f t="shared" si="70"/>
        <v>0</v>
      </c>
    </row>
    <row r="417" spans="1:7" ht="24">
      <c r="A417" s="232" t="s">
        <v>215</v>
      </c>
      <c r="B417" s="63" t="s">
        <v>1128</v>
      </c>
      <c r="C417" s="110">
        <v>1</v>
      </c>
      <c r="D417" s="110">
        <v>1</v>
      </c>
      <c r="E417" s="111" t="s">
        <v>546</v>
      </c>
      <c r="F417" s="112">
        <v>0</v>
      </c>
      <c r="G417" s="113">
        <f t="shared" si="70"/>
        <v>0</v>
      </c>
    </row>
    <row r="418" spans="1:7" ht="24">
      <c r="A418" s="232" t="s">
        <v>216</v>
      </c>
      <c r="B418" s="63" t="s">
        <v>1702</v>
      </c>
      <c r="C418" s="110">
        <v>1</v>
      </c>
      <c r="D418" s="110">
        <v>1</v>
      </c>
      <c r="E418" s="111" t="s">
        <v>546</v>
      </c>
      <c r="F418" s="112">
        <v>0</v>
      </c>
      <c r="G418" s="113">
        <f t="shared" si="70"/>
        <v>0</v>
      </c>
    </row>
    <row r="419" spans="1:7" ht="24">
      <c r="A419" s="232" t="s">
        <v>1123</v>
      </c>
      <c r="B419" s="63" t="s">
        <v>1122</v>
      </c>
      <c r="C419" s="110">
        <v>1</v>
      </c>
      <c r="D419" s="110">
        <v>1</v>
      </c>
      <c r="E419" s="111" t="s">
        <v>546</v>
      </c>
      <c r="F419" s="112">
        <v>0</v>
      </c>
      <c r="G419" s="113">
        <f t="shared" si="70"/>
        <v>0</v>
      </c>
    </row>
    <row r="420" spans="1:7" ht="24">
      <c r="A420" s="232" t="s">
        <v>217</v>
      </c>
      <c r="B420" s="63" t="s">
        <v>1129</v>
      </c>
      <c r="C420" s="110">
        <v>1</v>
      </c>
      <c r="D420" s="110">
        <v>1</v>
      </c>
      <c r="E420" s="111" t="s">
        <v>546</v>
      </c>
      <c r="F420" s="112">
        <v>0</v>
      </c>
      <c r="G420" s="113">
        <f t="shared" si="70"/>
        <v>0</v>
      </c>
    </row>
    <row r="421" spans="1:7" ht="24">
      <c r="A421" s="232" t="s">
        <v>218</v>
      </c>
      <c r="B421" s="63" t="s">
        <v>1703</v>
      </c>
      <c r="C421" s="110">
        <v>1</v>
      </c>
      <c r="D421" s="110">
        <v>1</v>
      </c>
      <c r="E421" s="111" t="s">
        <v>546</v>
      </c>
      <c r="F421" s="112">
        <v>0</v>
      </c>
      <c r="G421" s="113">
        <f t="shared" si="70"/>
        <v>0</v>
      </c>
    </row>
    <row r="422" spans="1:7" ht="24">
      <c r="A422" s="232" t="s">
        <v>219</v>
      </c>
      <c r="B422" s="63" t="s">
        <v>1130</v>
      </c>
      <c r="C422" s="110">
        <v>1</v>
      </c>
      <c r="D422" s="110">
        <v>1</v>
      </c>
      <c r="E422" s="111" t="s">
        <v>546</v>
      </c>
      <c r="F422" s="112">
        <v>0</v>
      </c>
      <c r="G422" s="113">
        <f t="shared" si="70"/>
        <v>0</v>
      </c>
    </row>
    <row r="423" spans="1:7" ht="24">
      <c r="A423" s="232" t="s">
        <v>1125</v>
      </c>
      <c r="B423" s="63" t="s">
        <v>1704</v>
      </c>
      <c r="C423" s="110">
        <v>1</v>
      </c>
      <c r="D423" s="110">
        <v>1</v>
      </c>
      <c r="E423" s="111" t="s">
        <v>546</v>
      </c>
      <c r="F423" s="112">
        <v>0</v>
      </c>
      <c r="G423" s="113">
        <f t="shared" si="70"/>
        <v>0</v>
      </c>
    </row>
    <row r="424" spans="1:7" ht="24">
      <c r="A424" s="232" t="s">
        <v>220</v>
      </c>
      <c r="B424" s="63" t="s">
        <v>1126</v>
      </c>
      <c r="C424" s="110">
        <v>1</v>
      </c>
      <c r="D424" s="110">
        <v>1</v>
      </c>
      <c r="E424" s="111" t="s">
        <v>546</v>
      </c>
      <c r="F424" s="112">
        <v>0</v>
      </c>
      <c r="G424" s="113">
        <f t="shared" si="70"/>
        <v>0</v>
      </c>
    </row>
    <row r="425" spans="1:7" ht="24">
      <c r="A425" s="232" t="s">
        <v>221</v>
      </c>
      <c r="B425" s="63" t="s">
        <v>1705</v>
      </c>
      <c r="C425" s="110">
        <v>1</v>
      </c>
      <c r="D425" s="110">
        <v>1</v>
      </c>
      <c r="E425" s="111" t="s">
        <v>546</v>
      </c>
      <c r="F425" s="112">
        <v>0</v>
      </c>
      <c r="G425" s="113">
        <f t="shared" si="70"/>
        <v>0</v>
      </c>
    </row>
    <row r="426" spans="1:7" ht="24">
      <c r="A426" s="232" t="s">
        <v>1609</v>
      </c>
      <c r="B426" s="63" t="s">
        <v>1641</v>
      </c>
      <c r="C426" s="110">
        <v>1</v>
      </c>
      <c r="D426" s="110">
        <v>1</v>
      </c>
      <c r="E426" s="111" t="s">
        <v>546</v>
      </c>
      <c r="F426" s="112">
        <v>0</v>
      </c>
      <c r="G426" s="113">
        <f>C426*D426*F426</f>
        <v>0</v>
      </c>
    </row>
    <row r="427" spans="1:7" ht="24">
      <c r="A427" s="232" t="s">
        <v>222</v>
      </c>
      <c r="B427" s="63" t="s">
        <v>703</v>
      </c>
      <c r="C427" s="110">
        <v>1</v>
      </c>
      <c r="D427" s="110">
        <v>1</v>
      </c>
      <c r="E427" s="111" t="s">
        <v>546</v>
      </c>
      <c r="F427" s="112">
        <v>0</v>
      </c>
      <c r="G427" s="113">
        <f t="shared" si="70"/>
        <v>0</v>
      </c>
    </row>
    <row r="428" spans="1:7" s="101" customFormat="1" ht="18.95" customHeight="1">
      <c r="A428" s="158">
        <v>28</v>
      </c>
      <c r="B428" s="151" t="s">
        <v>920</v>
      </c>
      <c r="C428" s="140"/>
      <c r="D428" s="141"/>
      <c r="E428" s="141"/>
      <c r="F428" s="141"/>
      <c r="G428" s="124">
        <f>SUM(G412:G427)</f>
        <v>0</v>
      </c>
    </row>
    <row r="429" spans="1:7">
      <c r="A429" s="125"/>
      <c r="B429" s="126"/>
      <c r="C429" s="126"/>
      <c r="D429" s="88"/>
      <c r="E429" s="88"/>
      <c r="F429" s="88"/>
      <c r="G429" s="127"/>
    </row>
    <row r="430" spans="1:7">
      <c r="A430" s="153">
        <v>29</v>
      </c>
      <c r="B430" s="65" t="s">
        <v>753</v>
      </c>
      <c r="C430" s="65"/>
      <c r="D430" s="128"/>
      <c r="E430" s="128"/>
      <c r="F430" s="128"/>
      <c r="G430" s="146"/>
    </row>
    <row r="431" spans="1:7">
      <c r="A431" s="154" t="s">
        <v>696</v>
      </c>
      <c r="B431" s="155" t="s">
        <v>545</v>
      </c>
      <c r="C431" s="106" t="s">
        <v>706</v>
      </c>
      <c r="D431" s="107" t="s">
        <v>707</v>
      </c>
      <c r="E431" s="107" t="s">
        <v>708</v>
      </c>
      <c r="F431" s="108" t="s">
        <v>710</v>
      </c>
      <c r="G431" s="156" t="s">
        <v>543</v>
      </c>
    </row>
    <row r="432" spans="1:7">
      <c r="A432" s="177">
        <v>29.01</v>
      </c>
      <c r="B432" s="289" t="s">
        <v>754</v>
      </c>
      <c r="C432" s="198"/>
      <c r="D432" s="199"/>
      <c r="E432" s="179"/>
      <c r="F432" s="179"/>
      <c r="G432" s="358">
        <f>(C433*D433*F433)+(C434*D434*F434)</f>
        <v>0</v>
      </c>
    </row>
    <row r="433" spans="1:7">
      <c r="A433" s="180"/>
      <c r="B433" s="210" t="s">
        <v>757</v>
      </c>
      <c r="C433" s="201">
        <v>1</v>
      </c>
      <c r="D433" s="201">
        <v>1</v>
      </c>
      <c r="E433" s="287" t="s">
        <v>546</v>
      </c>
      <c r="F433" s="203">
        <v>0</v>
      </c>
      <c r="G433" s="359"/>
    </row>
    <row r="434" spans="1:7">
      <c r="A434" s="192"/>
      <c r="B434" s="278" t="s">
        <v>758</v>
      </c>
      <c r="C434" s="204">
        <v>1</v>
      </c>
      <c r="D434" s="204">
        <v>1</v>
      </c>
      <c r="E434" s="288" t="s">
        <v>546</v>
      </c>
      <c r="F434" s="206">
        <v>0</v>
      </c>
      <c r="G434" s="367"/>
    </row>
    <row r="435" spans="1:7" ht="24" customHeight="1">
      <c r="A435" s="164" t="s">
        <v>223</v>
      </c>
      <c r="B435" s="63" t="s">
        <v>1605</v>
      </c>
      <c r="C435" s="110">
        <v>1</v>
      </c>
      <c r="D435" s="110">
        <v>1</v>
      </c>
      <c r="E435" s="111" t="s">
        <v>546</v>
      </c>
      <c r="F435" s="112">
        <v>0</v>
      </c>
      <c r="G435" s="113">
        <f t="shared" ref="G435:G445" si="71">C435*D435*F435</f>
        <v>0</v>
      </c>
    </row>
    <row r="436" spans="1:7" ht="24">
      <c r="A436" s="232" t="s">
        <v>224</v>
      </c>
      <c r="B436" s="63" t="s">
        <v>1131</v>
      </c>
      <c r="C436" s="110">
        <v>1</v>
      </c>
      <c r="D436" s="110">
        <v>1</v>
      </c>
      <c r="E436" s="111" t="s">
        <v>546</v>
      </c>
      <c r="F436" s="112">
        <v>0</v>
      </c>
      <c r="G436" s="113">
        <f t="shared" si="71"/>
        <v>0</v>
      </c>
    </row>
    <row r="437" spans="1:7" ht="24">
      <c r="A437" s="232" t="s">
        <v>225</v>
      </c>
      <c r="B437" s="63" t="s">
        <v>1132</v>
      </c>
      <c r="C437" s="110">
        <v>1</v>
      </c>
      <c r="D437" s="110">
        <v>1</v>
      </c>
      <c r="E437" s="111" t="s">
        <v>546</v>
      </c>
      <c r="F437" s="112">
        <v>0</v>
      </c>
      <c r="G437" s="113">
        <f t="shared" si="71"/>
        <v>0</v>
      </c>
    </row>
    <row r="438" spans="1:7" ht="24">
      <c r="A438" s="232" t="s">
        <v>226</v>
      </c>
      <c r="B438" s="63" t="s">
        <v>1133</v>
      </c>
      <c r="C438" s="110">
        <v>1</v>
      </c>
      <c r="D438" s="110">
        <v>1</v>
      </c>
      <c r="E438" s="111" t="s">
        <v>546</v>
      </c>
      <c r="F438" s="112">
        <v>0</v>
      </c>
      <c r="G438" s="113">
        <f t="shared" si="71"/>
        <v>0</v>
      </c>
    </row>
    <row r="439" spans="1:7" ht="24">
      <c r="A439" s="232" t="s">
        <v>1139</v>
      </c>
      <c r="B439" s="63" t="s">
        <v>1122</v>
      </c>
      <c r="C439" s="110">
        <v>1</v>
      </c>
      <c r="D439" s="110">
        <v>1</v>
      </c>
      <c r="E439" s="111" t="s">
        <v>546</v>
      </c>
      <c r="F439" s="112">
        <v>0</v>
      </c>
      <c r="G439" s="113">
        <f t="shared" si="71"/>
        <v>0</v>
      </c>
    </row>
    <row r="440" spans="1:7" ht="24">
      <c r="A440" s="232" t="s">
        <v>1138</v>
      </c>
      <c r="B440" s="63" t="s">
        <v>1134</v>
      </c>
      <c r="C440" s="110">
        <v>1</v>
      </c>
      <c r="D440" s="110">
        <v>1</v>
      </c>
      <c r="E440" s="111" t="s">
        <v>546</v>
      </c>
      <c r="F440" s="112">
        <v>0</v>
      </c>
      <c r="G440" s="113">
        <f t="shared" si="71"/>
        <v>0</v>
      </c>
    </row>
    <row r="441" spans="1:7" ht="24">
      <c r="A441" s="232" t="s">
        <v>1137</v>
      </c>
      <c r="B441" s="63" t="s">
        <v>1135</v>
      </c>
      <c r="C441" s="110">
        <v>1</v>
      </c>
      <c r="D441" s="110">
        <v>1</v>
      </c>
      <c r="E441" s="111" t="s">
        <v>546</v>
      </c>
      <c r="F441" s="112">
        <v>0</v>
      </c>
      <c r="G441" s="113">
        <f t="shared" si="71"/>
        <v>0</v>
      </c>
    </row>
    <row r="442" spans="1:7" ht="24">
      <c r="A442" s="232" t="s">
        <v>1136</v>
      </c>
      <c r="B442" s="63" t="s">
        <v>1126</v>
      </c>
      <c r="C442" s="110">
        <v>1</v>
      </c>
      <c r="D442" s="110">
        <v>1</v>
      </c>
      <c r="E442" s="111" t="s">
        <v>546</v>
      </c>
      <c r="F442" s="112">
        <v>0</v>
      </c>
      <c r="G442" s="113">
        <f t="shared" si="71"/>
        <v>0</v>
      </c>
    </row>
    <row r="443" spans="1:7" ht="24">
      <c r="A443" s="232" t="s">
        <v>227</v>
      </c>
      <c r="B443" s="63" t="s">
        <v>1705</v>
      </c>
      <c r="C443" s="110">
        <v>1</v>
      </c>
      <c r="D443" s="110">
        <v>1</v>
      </c>
      <c r="E443" s="111" t="s">
        <v>546</v>
      </c>
      <c r="F443" s="112">
        <v>0</v>
      </c>
      <c r="G443" s="113">
        <f t="shared" si="71"/>
        <v>0</v>
      </c>
    </row>
    <row r="444" spans="1:7" ht="24">
      <c r="A444" s="232" t="s">
        <v>1604</v>
      </c>
      <c r="B444" s="63" t="s">
        <v>1641</v>
      </c>
      <c r="C444" s="110">
        <v>1</v>
      </c>
      <c r="D444" s="110">
        <v>1</v>
      </c>
      <c r="E444" s="111" t="s">
        <v>546</v>
      </c>
      <c r="F444" s="112">
        <v>0</v>
      </c>
      <c r="G444" s="113">
        <f>C444*D444*F444</f>
        <v>0</v>
      </c>
    </row>
    <row r="445" spans="1:7" ht="24">
      <c r="A445" s="232" t="s">
        <v>228</v>
      </c>
      <c r="B445" s="63" t="s">
        <v>703</v>
      </c>
      <c r="C445" s="110">
        <v>1</v>
      </c>
      <c r="D445" s="110">
        <v>1</v>
      </c>
      <c r="E445" s="111" t="s">
        <v>546</v>
      </c>
      <c r="F445" s="112">
        <v>0</v>
      </c>
      <c r="G445" s="113">
        <f t="shared" si="71"/>
        <v>0</v>
      </c>
    </row>
    <row r="446" spans="1:7" s="101" customFormat="1" ht="18.95" customHeight="1">
      <c r="A446" s="158">
        <v>29</v>
      </c>
      <c r="B446" s="151" t="s">
        <v>921</v>
      </c>
      <c r="C446" s="140"/>
      <c r="D446" s="207"/>
      <c r="E446" s="141"/>
      <c r="F446" s="141"/>
      <c r="G446" s="124">
        <f>SUM(G432:G445)</f>
        <v>0</v>
      </c>
    </row>
    <row r="447" spans="1:7">
      <c r="A447" s="152"/>
      <c r="B447" s="126"/>
      <c r="C447" s="126"/>
      <c r="D447" s="152"/>
      <c r="E447" s="88"/>
      <c r="F447" s="88"/>
      <c r="G447" s="146"/>
    </row>
    <row r="448" spans="1:7">
      <c r="A448" s="153">
        <v>30</v>
      </c>
      <c r="B448" s="65" t="s">
        <v>759</v>
      </c>
      <c r="C448" s="65"/>
      <c r="D448" s="208"/>
      <c r="E448" s="128"/>
      <c r="F448" s="128"/>
      <c r="G448" s="146"/>
    </row>
    <row r="449" spans="1:7">
      <c r="A449" s="154" t="s">
        <v>696</v>
      </c>
      <c r="B449" s="155" t="s">
        <v>545</v>
      </c>
      <c r="C449" s="106" t="s">
        <v>706</v>
      </c>
      <c r="D449" s="107" t="s">
        <v>707</v>
      </c>
      <c r="E449" s="107" t="s">
        <v>708</v>
      </c>
      <c r="F449" s="108" t="s">
        <v>710</v>
      </c>
      <c r="G449" s="156" t="s">
        <v>543</v>
      </c>
    </row>
    <row r="450" spans="1:7" ht="24">
      <c r="A450" s="232" t="s">
        <v>229</v>
      </c>
      <c r="B450" s="63" t="s">
        <v>1132</v>
      </c>
      <c r="C450" s="110">
        <v>1</v>
      </c>
      <c r="D450" s="110">
        <v>1</v>
      </c>
      <c r="E450" s="111" t="s">
        <v>546</v>
      </c>
      <c r="F450" s="112">
        <v>0</v>
      </c>
      <c r="G450" s="113">
        <f t="shared" ref="G450:G459" si="72">C450*D450*F450</f>
        <v>0</v>
      </c>
    </row>
    <row r="451" spans="1:7" ht="24">
      <c r="A451" s="232" t="s">
        <v>230</v>
      </c>
      <c r="B451" s="63" t="s">
        <v>1699</v>
      </c>
      <c r="C451" s="110">
        <v>1</v>
      </c>
      <c r="D451" s="110">
        <v>1</v>
      </c>
      <c r="E451" s="111" t="s">
        <v>546</v>
      </c>
      <c r="F451" s="112">
        <v>0</v>
      </c>
      <c r="G451" s="113">
        <f t="shared" si="72"/>
        <v>0</v>
      </c>
    </row>
    <row r="452" spans="1:7" ht="24">
      <c r="A452" s="232" t="s">
        <v>231</v>
      </c>
      <c r="B452" s="63" t="s">
        <v>1700</v>
      </c>
      <c r="C452" s="110">
        <v>1</v>
      </c>
      <c r="D452" s="110">
        <v>1</v>
      </c>
      <c r="E452" s="111" t="s">
        <v>546</v>
      </c>
      <c r="F452" s="112">
        <v>0</v>
      </c>
      <c r="G452" s="113">
        <f t="shared" si="72"/>
        <v>0</v>
      </c>
    </row>
    <row r="453" spans="1:7" ht="24">
      <c r="A453" s="232" t="s">
        <v>232</v>
      </c>
      <c r="B453" s="63" t="s">
        <v>1701</v>
      </c>
      <c r="C453" s="110">
        <v>1</v>
      </c>
      <c r="D453" s="110">
        <v>1</v>
      </c>
      <c r="E453" s="111" t="s">
        <v>546</v>
      </c>
      <c r="F453" s="112">
        <v>0</v>
      </c>
      <c r="G453" s="113">
        <f t="shared" si="72"/>
        <v>0</v>
      </c>
    </row>
    <row r="454" spans="1:7" ht="24">
      <c r="A454" s="232" t="s">
        <v>233</v>
      </c>
      <c r="B454" s="63" t="s">
        <v>1702</v>
      </c>
      <c r="C454" s="110">
        <v>1</v>
      </c>
      <c r="D454" s="110">
        <v>1</v>
      </c>
      <c r="E454" s="111" t="s">
        <v>546</v>
      </c>
      <c r="F454" s="112">
        <v>0</v>
      </c>
      <c r="G454" s="113">
        <f t="shared" si="72"/>
        <v>0</v>
      </c>
    </row>
    <row r="455" spans="1:7" ht="24">
      <c r="A455" s="232" t="s">
        <v>1140</v>
      </c>
      <c r="B455" s="63" t="s">
        <v>1122</v>
      </c>
      <c r="C455" s="110">
        <v>1</v>
      </c>
      <c r="D455" s="110">
        <v>1</v>
      </c>
      <c r="E455" s="111" t="s">
        <v>546</v>
      </c>
      <c r="F455" s="112">
        <v>0</v>
      </c>
      <c r="G455" s="113">
        <f t="shared" si="72"/>
        <v>0</v>
      </c>
    </row>
    <row r="456" spans="1:7" ht="24">
      <c r="A456" s="232" t="s">
        <v>234</v>
      </c>
      <c r="B456" s="63" t="s">
        <v>1129</v>
      </c>
      <c r="C456" s="110">
        <v>1</v>
      </c>
      <c r="D456" s="110">
        <v>1</v>
      </c>
      <c r="E456" s="111" t="s">
        <v>546</v>
      </c>
      <c r="F456" s="112">
        <v>0</v>
      </c>
      <c r="G456" s="113">
        <f t="shared" si="72"/>
        <v>0</v>
      </c>
    </row>
    <row r="457" spans="1:7" ht="24">
      <c r="A457" s="232" t="s">
        <v>1567</v>
      </c>
      <c r="B457" s="63" t="s">
        <v>1126</v>
      </c>
      <c r="C457" s="110">
        <v>1</v>
      </c>
      <c r="D457" s="110">
        <v>1</v>
      </c>
      <c r="E457" s="111" t="s">
        <v>546</v>
      </c>
      <c r="F457" s="112">
        <v>0</v>
      </c>
      <c r="G457" s="113">
        <f t="shared" ref="G457" si="73">C457*D457*F457</f>
        <v>0</v>
      </c>
    </row>
    <row r="458" spans="1:7" ht="24">
      <c r="A458" s="232" t="s">
        <v>1639</v>
      </c>
      <c r="B458" s="63" t="s">
        <v>1641</v>
      </c>
      <c r="C458" s="110">
        <v>1</v>
      </c>
      <c r="D458" s="110">
        <v>1</v>
      </c>
      <c r="E458" s="111" t="s">
        <v>546</v>
      </c>
      <c r="F458" s="112">
        <v>0</v>
      </c>
      <c r="G458" s="113">
        <f t="shared" ref="G458" si="74">C458*D458*F458</f>
        <v>0</v>
      </c>
    </row>
    <row r="459" spans="1:7" ht="24">
      <c r="A459" s="232" t="s">
        <v>235</v>
      </c>
      <c r="B459" s="63" t="s">
        <v>703</v>
      </c>
      <c r="C459" s="110">
        <v>1</v>
      </c>
      <c r="D459" s="110">
        <v>1</v>
      </c>
      <c r="E459" s="111" t="s">
        <v>546</v>
      </c>
      <c r="F459" s="112">
        <v>0</v>
      </c>
      <c r="G459" s="113">
        <f t="shared" si="72"/>
        <v>0</v>
      </c>
    </row>
    <row r="460" spans="1:7" s="101" customFormat="1" ht="18.95" customHeight="1">
      <c r="A460" s="158">
        <v>30</v>
      </c>
      <c r="B460" s="151" t="s">
        <v>760</v>
      </c>
      <c r="C460" s="140"/>
      <c r="D460" s="207"/>
      <c r="E460" s="141"/>
      <c r="F460" s="141"/>
      <c r="G460" s="124">
        <f>SUM(G450:G459)</f>
        <v>0</v>
      </c>
    </row>
    <row r="461" spans="1:7">
      <c r="A461" s="125"/>
      <c r="B461" s="126"/>
      <c r="C461" s="126"/>
      <c r="D461" s="152"/>
      <c r="E461" s="88"/>
      <c r="F461" s="88"/>
      <c r="G461" s="127"/>
    </row>
    <row r="462" spans="1:7">
      <c r="A462" s="153">
        <v>31</v>
      </c>
      <c r="B462" s="65" t="s">
        <v>1527</v>
      </c>
      <c r="C462" s="65"/>
      <c r="D462" s="208"/>
      <c r="E462" s="128"/>
      <c r="F462" s="128"/>
      <c r="G462" s="146"/>
    </row>
    <row r="463" spans="1:7">
      <c r="A463" s="154" t="s">
        <v>696</v>
      </c>
      <c r="B463" s="155" t="s">
        <v>545</v>
      </c>
      <c r="C463" s="106" t="s">
        <v>706</v>
      </c>
      <c r="D463" s="107" t="s">
        <v>707</v>
      </c>
      <c r="E463" s="107" t="s">
        <v>708</v>
      </c>
      <c r="F463" s="108" t="s">
        <v>710</v>
      </c>
      <c r="G463" s="156" t="s">
        <v>543</v>
      </c>
    </row>
    <row r="464" spans="1:7" ht="24">
      <c r="A464" s="232" t="s">
        <v>236</v>
      </c>
      <c r="B464" s="63" t="s">
        <v>1707</v>
      </c>
      <c r="C464" s="110">
        <v>1</v>
      </c>
      <c r="D464" s="110">
        <v>1</v>
      </c>
      <c r="E464" s="111" t="s">
        <v>546</v>
      </c>
      <c r="F464" s="112">
        <v>0</v>
      </c>
      <c r="G464" s="113">
        <f t="shared" ref="G464:G467" si="75">C464*D464*F464</f>
        <v>0</v>
      </c>
    </row>
    <row r="465" spans="1:7" ht="24">
      <c r="A465" s="232" t="s">
        <v>237</v>
      </c>
      <c r="B465" s="63" t="s">
        <v>1142</v>
      </c>
      <c r="C465" s="110">
        <v>1</v>
      </c>
      <c r="D465" s="110">
        <v>1</v>
      </c>
      <c r="E465" s="111" t="s">
        <v>546</v>
      </c>
      <c r="F465" s="112">
        <v>0</v>
      </c>
      <c r="G465" s="113">
        <f t="shared" si="75"/>
        <v>0</v>
      </c>
    </row>
    <row r="466" spans="1:7" ht="24">
      <c r="A466" s="232" t="s">
        <v>1594</v>
      </c>
      <c r="B466" s="63" t="s">
        <v>1606</v>
      </c>
      <c r="C466" s="110">
        <v>1</v>
      </c>
      <c r="D466" s="110">
        <v>1</v>
      </c>
      <c r="E466" s="111" t="s">
        <v>546</v>
      </c>
      <c r="F466" s="112">
        <v>0</v>
      </c>
      <c r="G466" s="113">
        <f t="shared" ref="G466" si="76">C466*D466*F466</f>
        <v>0</v>
      </c>
    </row>
    <row r="467" spans="1:7" ht="24">
      <c r="A467" s="232" t="s">
        <v>238</v>
      </c>
      <c r="B467" s="63" t="s">
        <v>1708</v>
      </c>
      <c r="C467" s="110">
        <v>1</v>
      </c>
      <c r="D467" s="110">
        <v>1</v>
      </c>
      <c r="E467" s="111" t="s">
        <v>546</v>
      </c>
      <c r="F467" s="112">
        <v>0</v>
      </c>
      <c r="G467" s="113">
        <f t="shared" si="75"/>
        <v>0</v>
      </c>
    </row>
    <row r="468" spans="1:7">
      <c r="A468" s="274">
        <v>31.1</v>
      </c>
      <c r="B468" s="289" t="s">
        <v>761</v>
      </c>
      <c r="C468" s="198"/>
      <c r="D468" s="199"/>
      <c r="E468" s="179"/>
      <c r="F468" s="179"/>
      <c r="G468" s="360">
        <f>(C469*D469*F469)+(C470*D470*F470)+(C471*D471*F471)+(C472*D472*F472)</f>
        <v>0</v>
      </c>
    </row>
    <row r="469" spans="1:7">
      <c r="A469" s="275"/>
      <c r="B469" s="210" t="s">
        <v>1608</v>
      </c>
      <c r="C469" s="201">
        <v>1</v>
      </c>
      <c r="D469" s="201">
        <v>1</v>
      </c>
      <c r="E469" s="287" t="s">
        <v>546</v>
      </c>
      <c r="F469" s="203">
        <v>0</v>
      </c>
      <c r="G469" s="363"/>
    </row>
    <row r="470" spans="1:7">
      <c r="A470" s="275"/>
      <c r="B470" s="210" t="s">
        <v>1607</v>
      </c>
      <c r="C470" s="201">
        <v>1</v>
      </c>
      <c r="D470" s="201">
        <v>1</v>
      </c>
      <c r="E470" s="287" t="s">
        <v>546</v>
      </c>
      <c r="F470" s="203">
        <v>0</v>
      </c>
      <c r="G470" s="363"/>
    </row>
    <row r="471" spans="1:7" ht="12" customHeight="1">
      <c r="A471" s="275"/>
      <c r="B471" s="290" t="s">
        <v>1706</v>
      </c>
      <c r="C471" s="201">
        <v>1</v>
      </c>
      <c r="D471" s="201">
        <v>1</v>
      </c>
      <c r="E471" s="287" t="s">
        <v>546</v>
      </c>
      <c r="F471" s="203">
        <v>0</v>
      </c>
      <c r="G471" s="363"/>
    </row>
    <row r="472" spans="1:7">
      <c r="A472" s="276"/>
      <c r="B472" s="278" t="s">
        <v>704</v>
      </c>
      <c r="C472" s="204">
        <v>1</v>
      </c>
      <c r="D472" s="204">
        <v>1</v>
      </c>
      <c r="E472" s="288" t="s">
        <v>546</v>
      </c>
      <c r="F472" s="206">
        <v>0</v>
      </c>
      <c r="G472" s="364"/>
    </row>
    <row r="473" spans="1:7" ht="24">
      <c r="A473" s="232" t="s">
        <v>1592</v>
      </c>
      <c r="B473" s="63" t="s">
        <v>1593</v>
      </c>
      <c r="C473" s="110">
        <v>1</v>
      </c>
      <c r="D473" s="110">
        <v>1</v>
      </c>
      <c r="E473" s="111" t="s">
        <v>546</v>
      </c>
      <c r="F473" s="112">
        <v>0</v>
      </c>
      <c r="G473" s="113">
        <f t="shared" ref="G473" si="77">C473*D473*F473</f>
        <v>0</v>
      </c>
    </row>
    <row r="474" spans="1:7" ht="24">
      <c r="A474" s="232" t="s">
        <v>239</v>
      </c>
      <c r="B474" s="63" t="s">
        <v>1143</v>
      </c>
      <c r="C474" s="110">
        <v>1</v>
      </c>
      <c r="D474" s="110">
        <v>1</v>
      </c>
      <c r="E474" s="111" t="s">
        <v>546</v>
      </c>
      <c r="F474" s="112">
        <v>0</v>
      </c>
      <c r="G474" s="113">
        <f t="shared" ref="G474:G481" si="78">C474*D474*F474</f>
        <v>0</v>
      </c>
    </row>
    <row r="475" spans="1:7" ht="24">
      <c r="A475" s="232" t="s">
        <v>240</v>
      </c>
      <c r="B475" s="63" t="s">
        <v>1144</v>
      </c>
      <c r="C475" s="110">
        <v>1</v>
      </c>
      <c r="D475" s="110">
        <v>1</v>
      </c>
      <c r="E475" s="111" t="s">
        <v>546</v>
      </c>
      <c r="F475" s="112">
        <v>0</v>
      </c>
      <c r="G475" s="113">
        <f t="shared" si="78"/>
        <v>0</v>
      </c>
    </row>
    <row r="476" spans="1:7" ht="24">
      <c r="A476" s="232" t="s">
        <v>1141</v>
      </c>
      <c r="B476" s="63" t="s">
        <v>1126</v>
      </c>
      <c r="C476" s="110">
        <v>1</v>
      </c>
      <c r="D476" s="110">
        <v>1</v>
      </c>
      <c r="E476" s="111" t="s">
        <v>546</v>
      </c>
      <c r="F476" s="112">
        <v>0</v>
      </c>
      <c r="G476" s="113">
        <f t="shared" si="78"/>
        <v>0</v>
      </c>
    </row>
    <row r="477" spans="1:7" ht="24">
      <c r="A477" s="232" t="s">
        <v>241</v>
      </c>
      <c r="B477" s="63" t="s">
        <v>1705</v>
      </c>
      <c r="C477" s="110">
        <v>1</v>
      </c>
      <c r="D477" s="110">
        <v>1</v>
      </c>
      <c r="E477" s="111" t="s">
        <v>546</v>
      </c>
      <c r="F477" s="112">
        <v>0</v>
      </c>
      <c r="G477" s="113">
        <f t="shared" si="78"/>
        <v>0</v>
      </c>
    </row>
    <row r="478" spans="1:7" ht="24">
      <c r="A478" s="232" t="s">
        <v>242</v>
      </c>
      <c r="B478" s="63" t="s">
        <v>1709</v>
      </c>
      <c r="C478" s="110">
        <v>1</v>
      </c>
      <c r="D478" s="110">
        <v>1</v>
      </c>
      <c r="E478" s="111" t="s">
        <v>546</v>
      </c>
      <c r="F478" s="112">
        <v>0</v>
      </c>
      <c r="G478" s="113">
        <f t="shared" si="78"/>
        <v>0</v>
      </c>
    </row>
    <row r="479" spans="1:7" ht="24">
      <c r="A479" s="232" t="s">
        <v>243</v>
      </c>
      <c r="B479" s="63" t="s">
        <v>722</v>
      </c>
      <c r="C479" s="110">
        <v>1</v>
      </c>
      <c r="D479" s="110">
        <v>1</v>
      </c>
      <c r="E479" s="111" t="s">
        <v>546</v>
      </c>
      <c r="F479" s="112">
        <v>0</v>
      </c>
      <c r="G479" s="113">
        <f t="shared" si="78"/>
        <v>0</v>
      </c>
    </row>
    <row r="480" spans="1:7" ht="24">
      <c r="A480" s="232" t="s">
        <v>1627</v>
      </c>
      <c r="B480" s="63" t="s">
        <v>1641</v>
      </c>
      <c r="C480" s="110">
        <v>1</v>
      </c>
      <c r="D480" s="110">
        <v>1</v>
      </c>
      <c r="E480" s="111" t="s">
        <v>546</v>
      </c>
      <c r="F480" s="112">
        <v>0</v>
      </c>
      <c r="G480" s="113">
        <f>C480*D480*F480</f>
        <v>0</v>
      </c>
    </row>
    <row r="481" spans="1:7" ht="24">
      <c r="A481" s="232" t="s">
        <v>244</v>
      </c>
      <c r="B481" s="63" t="s">
        <v>703</v>
      </c>
      <c r="C481" s="110">
        <v>1</v>
      </c>
      <c r="D481" s="110">
        <v>1</v>
      </c>
      <c r="E481" s="111" t="s">
        <v>546</v>
      </c>
      <c r="F481" s="112">
        <v>0</v>
      </c>
      <c r="G481" s="113">
        <f t="shared" si="78"/>
        <v>0</v>
      </c>
    </row>
    <row r="482" spans="1:7" s="101" customFormat="1" ht="18.95" customHeight="1">
      <c r="A482" s="158">
        <v>31</v>
      </c>
      <c r="B482" s="151" t="s">
        <v>1528</v>
      </c>
      <c r="C482" s="140"/>
      <c r="D482" s="207"/>
      <c r="E482" s="141"/>
      <c r="F482" s="141"/>
      <c r="G482" s="124">
        <f>SUM(G464:G481)</f>
        <v>0</v>
      </c>
    </row>
    <row r="483" spans="1:7">
      <c r="A483" s="152"/>
      <c r="B483" s="126"/>
      <c r="C483" s="126"/>
      <c r="D483" s="152"/>
      <c r="E483" s="88"/>
      <c r="F483" s="88"/>
      <c r="G483" s="146"/>
    </row>
    <row r="484" spans="1:7">
      <c r="A484" s="153">
        <v>32</v>
      </c>
      <c r="B484" s="65" t="s">
        <v>762</v>
      </c>
      <c r="C484" s="65"/>
      <c r="D484" s="208"/>
      <c r="E484" s="128"/>
      <c r="F484" s="128"/>
      <c r="G484" s="146"/>
    </row>
    <row r="485" spans="1:7">
      <c r="A485" s="154" t="s">
        <v>696</v>
      </c>
      <c r="B485" s="155" t="s">
        <v>545</v>
      </c>
      <c r="C485" s="106" t="s">
        <v>706</v>
      </c>
      <c r="D485" s="107" t="s">
        <v>707</v>
      </c>
      <c r="E485" s="107" t="s">
        <v>708</v>
      </c>
      <c r="F485" s="108" t="s">
        <v>710</v>
      </c>
      <c r="G485" s="156" t="s">
        <v>543</v>
      </c>
    </row>
    <row r="486" spans="1:7" ht="24">
      <c r="A486" s="232" t="s">
        <v>245</v>
      </c>
      <c r="B486" s="63" t="s">
        <v>1145</v>
      </c>
      <c r="C486" s="110">
        <v>1</v>
      </c>
      <c r="D486" s="110">
        <v>1</v>
      </c>
      <c r="E486" s="111" t="s">
        <v>546</v>
      </c>
      <c r="F486" s="112">
        <v>0</v>
      </c>
      <c r="G486" s="113">
        <f t="shared" ref="G486:G487" si="79">C486*D486*F486</f>
        <v>0</v>
      </c>
    </row>
    <row r="487" spans="1:7" ht="24">
      <c r="A487" s="232" t="s">
        <v>246</v>
      </c>
      <c r="B487" s="63" t="s">
        <v>1124</v>
      </c>
      <c r="C487" s="110">
        <v>1</v>
      </c>
      <c r="D487" s="110">
        <v>1</v>
      </c>
      <c r="E487" s="111" t="s">
        <v>546</v>
      </c>
      <c r="F487" s="112">
        <v>0</v>
      </c>
      <c r="G487" s="113">
        <f t="shared" si="79"/>
        <v>0</v>
      </c>
    </row>
    <row r="488" spans="1:7">
      <c r="A488" s="274">
        <v>32.15</v>
      </c>
      <c r="B488" s="289" t="s">
        <v>763</v>
      </c>
      <c r="C488" s="198"/>
      <c r="D488" s="199"/>
      <c r="E488" s="179"/>
      <c r="F488" s="179"/>
      <c r="G488" s="358">
        <f>(C489*D489*F489)+(C491*D491*F491)+(C490*D490*F490)</f>
        <v>0</v>
      </c>
    </row>
    <row r="489" spans="1:7">
      <c r="A489" s="275"/>
      <c r="B489" s="210" t="s">
        <v>764</v>
      </c>
      <c r="C489" s="201">
        <v>1</v>
      </c>
      <c r="D489" s="201">
        <v>1</v>
      </c>
      <c r="E489" s="287" t="s">
        <v>546</v>
      </c>
      <c r="F489" s="203">
        <v>0</v>
      </c>
      <c r="G489" s="359"/>
    </row>
    <row r="490" spans="1:7">
      <c r="A490" s="275"/>
      <c r="B490" s="290" t="s">
        <v>765</v>
      </c>
      <c r="C490" s="201">
        <v>1</v>
      </c>
      <c r="D490" s="201">
        <v>1</v>
      </c>
      <c r="E490" s="287" t="s">
        <v>546</v>
      </c>
      <c r="F490" s="203">
        <v>0</v>
      </c>
      <c r="G490" s="359"/>
    </row>
    <row r="491" spans="1:7">
      <c r="A491" s="276"/>
      <c r="B491" s="278" t="s">
        <v>1651</v>
      </c>
      <c r="C491" s="204">
        <v>1</v>
      </c>
      <c r="D491" s="204">
        <v>1</v>
      </c>
      <c r="E491" s="288" t="s">
        <v>546</v>
      </c>
      <c r="F491" s="206">
        <v>0</v>
      </c>
      <c r="G491" s="367"/>
    </row>
    <row r="492" spans="1:7" ht="24">
      <c r="A492" s="232" t="s">
        <v>247</v>
      </c>
      <c r="B492" s="63" t="s">
        <v>1710</v>
      </c>
      <c r="C492" s="110">
        <v>1</v>
      </c>
      <c r="D492" s="110">
        <v>1</v>
      </c>
      <c r="E492" s="111" t="s">
        <v>546</v>
      </c>
      <c r="F492" s="112">
        <v>0</v>
      </c>
      <c r="G492" s="113">
        <f t="shared" ref="G492:G504" si="80">C492*D492*F492</f>
        <v>0</v>
      </c>
    </row>
    <row r="493" spans="1:7" ht="24">
      <c r="A493" s="232" t="s">
        <v>1152</v>
      </c>
      <c r="B493" s="63" t="s">
        <v>1146</v>
      </c>
      <c r="C493" s="110">
        <v>1</v>
      </c>
      <c r="D493" s="110">
        <v>1</v>
      </c>
      <c r="E493" s="111" t="s">
        <v>546</v>
      </c>
      <c r="F493" s="112">
        <v>0</v>
      </c>
      <c r="G493" s="113">
        <f t="shared" si="80"/>
        <v>0</v>
      </c>
    </row>
    <row r="494" spans="1:7" ht="24">
      <c r="A494" s="232" t="s">
        <v>248</v>
      </c>
      <c r="B494" s="63" t="s">
        <v>1147</v>
      </c>
      <c r="C494" s="110">
        <v>1</v>
      </c>
      <c r="D494" s="110">
        <v>1</v>
      </c>
      <c r="E494" s="111" t="s">
        <v>546</v>
      </c>
      <c r="F494" s="112">
        <v>0</v>
      </c>
      <c r="G494" s="113">
        <f t="shared" si="80"/>
        <v>0</v>
      </c>
    </row>
    <row r="495" spans="1:7" ht="24">
      <c r="A495" s="232" t="s">
        <v>249</v>
      </c>
      <c r="B495" s="63" t="s">
        <v>1711</v>
      </c>
      <c r="C495" s="110">
        <v>1</v>
      </c>
      <c r="D495" s="110">
        <v>1</v>
      </c>
      <c r="E495" s="111" t="s">
        <v>546</v>
      </c>
      <c r="F495" s="112">
        <v>0</v>
      </c>
      <c r="G495" s="113">
        <f>C495*D495*F495</f>
        <v>0</v>
      </c>
    </row>
    <row r="496" spans="1:7" ht="24">
      <c r="A496" s="232" t="s">
        <v>1153</v>
      </c>
      <c r="B496" s="63" t="s">
        <v>1148</v>
      </c>
      <c r="C496" s="110">
        <v>1</v>
      </c>
      <c r="D496" s="110">
        <v>1</v>
      </c>
      <c r="E496" s="111" t="s">
        <v>546</v>
      </c>
      <c r="F496" s="112">
        <v>0</v>
      </c>
      <c r="G496" s="113">
        <f t="shared" si="80"/>
        <v>0</v>
      </c>
    </row>
    <row r="497" spans="1:7" ht="24">
      <c r="A497" s="232" t="s">
        <v>1154</v>
      </c>
      <c r="B497" s="63" t="s">
        <v>1155</v>
      </c>
      <c r="C497" s="110">
        <v>1</v>
      </c>
      <c r="D497" s="110">
        <v>1</v>
      </c>
      <c r="E497" s="111" t="s">
        <v>546</v>
      </c>
      <c r="F497" s="112">
        <v>0</v>
      </c>
      <c r="G497" s="113">
        <f t="shared" si="80"/>
        <v>0</v>
      </c>
    </row>
    <row r="498" spans="1:7" ht="25.5" customHeight="1">
      <c r="A498" s="232" t="s">
        <v>250</v>
      </c>
      <c r="B498" s="63" t="s">
        <v>1628</v>
      </c>
      <c r="C498" s="110">
        <v>1</v>
      </c>
      <c r="D498" s="110">
        <v>1</v>
      </c>
      <c r="E498" s="111" t="s">
        <v>546</v>
      </c>
      <c r="F498" s="112">
        <v>0</v>
      </c>
      <c r="G498" s="113">
        <f t="shared" si="80"/>
        <v>0</v>
      </c>
    </row>
    <row r="499" spans="1:7" ht="24">
      <c r="A499" s="232" t="s">
        <v>251</v>
      </c>
      <c r="B499" s="63" t="s">
        <v>1149</v>
      </c>
      <c r="C499" s="110">
        <v>1</v>
      </c>
      <c r="D499" s="110">
        <v>1</v>
      </c>
      <c r="E499" s="111" t="s">
        <v>546</v>
      </c>
      <c r="F499" s="112">
        <v>0</v>
      </c>
      <c r="G499" s="113">
        <f t="shared" si="80"/>
        <v>0</v>
      </c>
    </row>
    <row r="500" spans="1:7" ht="24">
      <c r="A500" s="232" t="s">
        <v>252</v>
      </c>
      <c r="B500" s="63" t="s">
        <v>1712</v>
      </c>
      <c r="C500" s="110">
        <v>1</v>
      </c>
      <c r="D500" s="110">
        <v>1</v>
      </c>
      <c r="E500" s="111" t="s">
        <v>546</v>
      </c>
      <c r="F500" s="112">
        <v>0</v>
      </c>
      <c r="G500" s="113">
        <f t="shared" si="80"/>
        <v>0</v>
      </c>
    </row>
    <row r="501" spans="1:7" ht="24">
      <c r="A501" s="232" t="s">
        <v>1157</v>
      </c>
      <c r="B501" s="63" t="s">
        <v>1150</v>
      </c>
      <c r="C501" s="110">
        <v>1</v>
      </c>
      <c r="D501" s="110">
        <v>1</v>
      </c>
      <c r="E501" s="111" t="s">
        <v>546</v>
      </c>
      <c r="F501" s="112">
        <v>0</v>
      </c>
      <c r="G501" s="113">
        <f t="shared" si="80"/>
        <v>0</v>
      </c>
    </row>
    <row r="502" spans="1:7" ht="24">
      <c r="A502" s="232" t="s">
        <v>1158</v>
      </c>
      <c r="B502" s="63" t="s">
        <v>1151</v>
      </c>
      <c r="C502" s="110">
        <v>1</v>
      </c>
      <c r="D502" s="110">
        <v>1</v>
      </c>
      <c r="E502" s="111" t="s">
        <v>546</v>
      </c>
      <c r="F502" s="112">
        <v>0</v>
      </c>
      <c r="G502" s="113">
        <f t="shared" si="80"/>
        <v>0</v>
      </c>
    </row>
    <row r="503" spans="1:7" ht="24">
      <c r="A503" s="232" t="s">
        <v>1629</v>
      </c>
      <c r="B503" s="63" t="s">
        <v>1641</v>
      </c>
      <c r="C503" s="110">
        <v>1</v>
      </c>
      <c r="D503" s="110">
        <v>1</v>
      </c>
      <c r="E503" s="111" t="s">
        <v>546</v>
      </c>
      <c r="F503" s="112">
        <v>0</v>
      </c>
      <c r="G503" s="113">
        <f t="shared" ref="G503" si="81">C503*D503*F503</f>
        <v>0</v>
      </c>
    </row>
    <row r="504" spans="1:7" ht="24">
      <c r="A504" s="232" t="s">
        <v>1156</v>
      </c>
      <c r="B504" s="63" t="s">
        <v>703</v>
      </c>
      <c r="C504" s="110">
        <v>1</v>
      </c>
      <c r="D504" s="110">
        <v>1</v>
      </c>
      <c r="E504" s="111" t="s">
        <v>546</v>
      </c>
      <c r="F504" s="112">
        <v>0</v>
      </c>
      <c r="G504" s="113">
        <f t="shared" si="80"/>
        <v>0</v>
      </c>
    </row>
    <row r="505" spans="1:7" s="101" customFormat="1" ht="18.95" customHeight="1">
      <c r="A505" s="158">
        <v>32</v>
      </c>
      <c r="B505" s="151" t="s">
        <v>922</v>
      </c>
      <c r="C505" s="140"/>
      <c r="D505" s="207"/>
      <c r="E505" s="141"/>
      <c r="F505" s="141"/>
      <c r="G505" s="124">
        <f>SUM(G486:G504)</f>
        <v>0</v>
      </c>
    </row>
    <row r="506" spans="1:7">
      <c r="A506" s="125"/>
      <c r="B506" s="126"/>
      <c r="C506" s="126"/>
      <c r="D506" s="152"/>
      <c r="E506" s="88"/>
      <c r="F506" s="88"/>
      <c r="G506" s="127"/>
    </row>
    <row r="507" spans="1:7">
      <c r="A507" s="153">
        <v>33</v>
      </c>
      <c r="B507" s="65" t="s">
        <v>1529</v>
      </c>
      <c r="C507" s="65"/>
      <c r="D507" s="208"/>
      <c r="E507" s="128"/>
      <c r="F507" s="128"/>
      <c r="G507" s="146"/>
    </row>
    <row r="508" spans="1:7">
      <c r="A508" s="154" t="s">
        <v>696</v>
      </c>
      <c r="B508" s="155" t="s">
        <v>545</v>
      </c>
      <c r="C508" s="106" t="s">
        <v>706</v>
      </c>
      <c r="D508" s="107" t="s">
        <v>707</v>
      </c>
      <c r="E508" s="107" t="s">
        <v>708</v>
      </c>
      <c r="F508" s="108" t="s">
        <v>710</v>
      </c>
      <c r="G508" s="156" t="s">
        <v>543</v>
      </c>
    </row>
    <row r="509" spans="1:7" ht="24" customHeight="1">
      <c r="A509" s="232" t="s">
        <v>253</v>
      </c>
      <c r="B509" s="63" t="s">
        <v>1610</v>
      </c>
      <c r="C509" s="110">
        <v>1</v>
      </c>
      <c r="D509" s="110">
        <v>1</v>
      </c>
      <c r="E509" s="111" t="s">
        <v>546</v>
      </c>
      <c r="F509" s="112">
        <v>0</v>
      </c>
      <c r="G509" s="113">
        <f t="shared" ref="G509:G516" si="82">C509*D509*F509</f>
        <v>0</v>
      </c>
    </row>
    <row r="510" spans="1:7" ht="24">
      <c r="A510" s="232" t="s">
        <v>254</v>
      </c>
      <c r="B510" s="63" t="s">
        <v>1159</v>
      </c>
      <c r="C510" s="110">
        <v>1</v>
      </c>
      <c r="D510" s="110">
        <v>1</v>
      </c>
      <c r="E510" s="111" t="s">
        <v>546</v>
      </c>
      <c r="F510" s="112">
        <v>0</v>
      </c>
      <c r="G510" s="113">
        <f t="shared" si="82"/>
        <v>0</v>
      </c>
    </row>
    <row r="511" spans="1:7" ht="24">
      <c r="A511" s="232" t="s">
        <v>255</v>
      </c>
      <c r="B511" s="63" t="s">
        <v>766</v>
      </c>
      <c r="C511" s="110">
        <v>1</v>
      </c>
      <c r="D511" s="110">
        <v>1</v>
      </c>
      <c r="E511" s="111" t="s">
        <v>546</v>
      </c>
      <c r="F511" s="112">
        <v>0</v>
      </c>
      <c r="G511" s="113">
        <f t="shared" si="82"/>
        <v>0</v>
      </c>
    </row>
    <row r="512" spans="1:7" ht="24">
      <c r="A512" s="232" t="s">
        <v>256</v>
      </c>
      <c r="B512" s="63" t="s">
        <v>1713</v>
      </c>
      <c r="C512" s="110">
        <v>1</v>
      </c>
      <c r="D512" s="110">
        <v>1</v>
      </c>
      <c r="E512" s="111" t="s">
        <v>546</v>
      </c>
      <c r="F512" s="112">
        <v>0</v>
      </c>
      <c r="G512" s="113">
        <f t="shared" si="82"/>
        <v>0</v>
      </c>
    </row>
    <row r="513" spans="1:7" ht="24">
      <c r="A513" s="232" t="s">
        <v>257</v>
      </c>
      <c r="B513" s="63" t="s">
        <v>1714</v>
      </c>
      <c r="C513" s="110">
        <v>1</v>
      </c>
      <c r="D513" s="110">
        <v>1</v>
      </c>
      <c r="E513" s="111" t="s">
        <v>546</v>
      </c>
      <c r="F513" s="112">
        <v>0</v>
      </c>
      <c r="G513" s="113">
        <f t="shared" si="82"/>
        <v>0</v>
      </c>
    </row>
    <row r="514" spans="1:7" ht="24">
      <c r="A514" s="232" t="s">
        <v>258</v>
      </c>
      <c r="B514" s="63" t="s">
        <v>1160</v>
      </c>
      <c r="C514" s="110">
        <v>1</v>
      </c>
      <c r="D514" s="110">
        <v>1</v>
      </c>
      <c r="E514" s="111" t="s">
        <v>546</v>
      </c>
      <c r="F514" s="112">
        <v>0</v>
      </c>
      <c r="G514" s="113">
        <f t="shared" si="82"/>
        <v>0</v>
      </c>
    </row>
    <row r="515" spans="1:7" ht="24">
      <c r="A515" s="232" t="s">
        <v>259</v>
      </c>
      <c r="B515" s="63" t="s">
        <v>1161</v>
      </c>
      <c r="C515" s="110">
        <v>1</v>
      </c>
      <c r="D515" s="110">
        <v>1</v>
      </c>
      <c r="E515" s="111" t="s">
        <v>546</v>
      </c>
      <c r="F515" s="112">
        <v>0</v>
      </c>
      <c r="G515" s="113">
        <f t="shared" si="82"/>
        <v>0</v>
      </c>
    </row>
    <row r="516" spans="1:7" ht="24">
      <c r="A516" s="232" t="s">
        <v>260</v>
      </c>
      <c r="B516" s="63" t="s">
        <v>703</v>
      </c>
      <c r="C516" s="110">
        <v>1</v>
      </c>
      <c r="D516" s="110">
        <v>1</v>
      </c>
      <c r="E516" s="111" t="s">
        <v>546</v>
      </c>
      <c r="F516" s="112">
        <v>0</v>
      </c>
      <c r="G516" s="113">
        <f t="shared" si="82"/>
        <v>0</v>
      </c>
    </row>
    <row r="517" spans="1:7" s="101" customFormat="1" ht="18.95" customHeight="1">
      <c r="A517" s="158">
        <v>33</v>
      </c>
      <c r="B517" s="151" t="s">
        <v>1530</v>
      </c>
      <c r="C517" s="140"/>
      <c r="D517" s="207"/>
      <c r="E517" s="141"/>
      <c r="F517" s="141"/>
      <c r="G517" s="124">
        <f>SUM(G509:G516)</f>
        <v>0</v>
      </c>
    </row>
    <row r="518" spans="1:7" s="101" customFormat="1">
      <c r="A518" s="231"/>
      <c r="B518" s="231"/>
      <c r="C518" s="231"/>
      <c r="D518" s="231"/>
      <c r="E518" s="231"/>
      <c r="F518" s="231"/>
      <c r="G518" s="231"/>
    </row>
    <row r="519" spans="1:7">
      <c r="A519" s="153">
        <v>34</v>
      </c>
      <c r="B519" s="65" t="s">
        <v>1162</v>
      </c>
      <c r="C519" s="65"/>
      <c r="D519" s="208"/>
      <c r="E519" s="128"/>
      <c r="F519" s="128"/>
      <c r="G519" s="146"/>
    </row>
    <row r="520" spans="1:7">
      <c r="A520" s="154" t="s">
        <v>696</v>
      </c>
      <c r="B520" s="155" t="s">
        <v>545</v>
      </c>
      <c r="C520" s="106" t="s">
        <v>706</v>
      </c>
      <c r="D520" s="107" t="s">
        <v>707</v>
      </c>
      <c r="E520" s="107" t="s">
        <v>708</v>
      </c>
      <c r="F520" s="108" t="s">
        <v>710</v>
      </c>
      <c r="G520" s="156" t="s">
        <v>543</v>
      </c>
    </row>
    <row r="521" spans="1:7">
      <c r="A521" s="274">
        <v>34.01</v>
      </c>
      <c r="B521" s="289" t="s">
        <v>1630</v>
      </c>
      <c r="C521" s="198"/>
      <c r="D521" s="199"/>
      <c r="E521" s="179"/>
      <c r="F521" s="179"/>
      <c r="G521" s="358">
        <f>(C522*D522*F522)+(C524*D524*F524)+(C523*D523*F523)</f>
        <v>0</v>
      </c>
    </row>
    <row r="522" spans="1:7">
      <c r="A522" s="275"/>
      <c r="B522" s="210" t="s">
        <v>1633</v>
      </c>
      <c r="C522" s="201">
        <v>1</v>
      </c>
      <c r="D522" s="201">
        <v>1</v>
      </c>
      <c r="E522" s="287" t="s">
        <v>546</v>
      </c>
      <c r="F522" s="203">
        <v>0</v>
      </c>
      <c r="G522" s="359"/>
    </row>
    <row r="523" spans="1:7">
      <c r="A523" s="275"/>
      <c r="B523" s="290" t="s">
        <v>1632</v>
      </c>
      <c r="C523" s="201">
        <v>1</v>
      </c>
      <c r="D523" s="201">
        <v>1</v>
      </c>
      <c r="E523" s="287" t="s">
        <v>546</v>
      </c>
      <c r="F523" s="203">
        <v>0</v>
      </c>
      <c r="G523" s="359"/>
    </row>
    <row r="524" spans="1:7">
      <c r="A524" s="276"/>
      <c r="B524" s="278" t="s">
        <v>1631</v>
      </c>
      <c r="C524" s="204">
        <v>1</v>
      </c>
      <c r="D524" s="204">
        <v>1</v>
      </c>
      <c r="E524" s="288" t="s">
        <v>546</v>
      </c>
      <c r="F524" s="206">
        <v>0</v>
      </c>
      <c r="G524" s="367"/>
    </row>
    <row r="525" spans="1:7">
      <c r="A525" s="219">
        <v>34.049999999999997</v>
      </c>
      <c r="B525" s="289" t="s">
        <v>1643</v>
      </c>
      <c r="C525" s="198"/>
      <c r="D525" s="199"/>
      <c r="E525" s="179"/>
      <c r="F525" s="179"/>
      <c r="G525" s="358">
        <f>(C526*D526*F526)+(C528*D528*F528)+(C527*D527*F527)</f>
        <v>0</v>
      </c>
    </row>
    <row r="526" spans="1:7">
      <c r="A526" s="209"/>
      <c r="B526" s="210" t="s">
        <v>1633</v>
      </c>
      <c r="C526" s="201">
        <v>1</v>
      </c>
      <c r="D526" s="201">
        <v>1</v>
      </c>
      <c r="E526" s="287" t="s">
        <v>546</v>
      </c>
      <c r="F526" s="203">
        <v>0</v>
      </c>
      <c r="G526" s="359"/>
    </row>
    <row r="527" spans="1:7">
      <c r="A527" s="209"/>
      <c r="B527" s="290" t="s">
        <v>1632</v>
      </c>
      <c r="C527" s="201">
        <v>1</v>
      </c>
      <c r="D527" s="201">
        <v>1</v>
      </c>
      <c r="E527" s="287" t="s">
        <v>546</v>
      </c>
      <c r="F527" s="203">
        <v>0</v>
      </c>
      <c r="G527" s="359"/>
    </row>
    <row r="528" spans="1:7">
      <c r="A528" s="211"/>
      <c r="B528" s="278" t="s">
        <v>1631</v>
      </c>
      <c r="C528" s="204">
        <v>1</v>
      </c>
      <c r="D528" s="204">
        <v>1</v>
      </c>
      <c r="E528" s="288" t="s">
        <v>546</v>
      </c>
      <c r="F528" s="206">
        <v>0</v>
      </c>
      <c r="G528" s="367"/>
    </row>
    <row r="529" spans="1:7">
      <c r="A529" s="219">
        <v>34.1</v>
      </c>
      <c r="B529" s="289" t="s">
        <v>1644</v>
      </c>
      <c r="C529" s="198"/>
      <c r="D529" s="199"/>
      <c r="E529" s="179"/>
      <c r="F529" s="179"/>
      <c r="G529" s="358">
        <f>(C530*D530*F530)+(C532*D532*F532)+(C531*D531*F531)</f>
        <v>0</v>
      </c>
    </row>
    <row r="530" spans="1:7">
      <c r="A530" s="209"/>
      <c r="B530" s="210" t="s">
        <v>1633</v>
      </c>
      <c r="C530" s="201">
        <v>1</v>
      </c>
      <c r="D530" s="201">
        <v>1</v>
      </c>
      <c r="E530" s="287" t="s">
        <v>546</v>
      </c>
      <c r="F530" s="203">
        <v>0</v>
      </c>
      <c r="G530" s="359"/>
    </row>
    <row r="531" spans="1:7">
      <c r="A531" s="209"/>
      <c r="B531" s="290" t="s">
        <v>1632</v>
      </c>
      <c r="C531" s="201">
        <v>1</v>
      </c>
      <c r="D531" s="201">
        <v>1</v>
      </c>
      <c r="E531" s="287" t="s">
        <v>546</v>
      </c>
      <c r="F531" s="203">
        <v>0</v>
      </c>
      <c r="G531" s="359"/>
    </row>
    <row r="532" spans="1:7">
      <c r="A532" s="211"/>
      <c r="B532" s="278" t="s">
        <v>1631</v>
      </c>
      <c r="C532" s="204">
        <v>1</v>
      </c>
      <c r="D532" s="204">
        <v>1</v>
      </c>
      <c r="E532" s="288" t="s">
        <v>546</v>
      </c>
      <c r="F532" s="206">
        <v>0</v>
      </c>
      <c r="G532" s="367"/>
    </row>
    <row r="533" spans="1:7">
      <c r="A533" s="219">
        <v>34.119999999999997</v>
      </c>
      <c r="B533" s="289" t="s">
        <v>1715</v>
      </c>
      <c r="C533" s="198"/>
      <c r="D533" s="199"/>
      <c r="E533" s="179"/>
      <c r="F533" s="179"/>
      <c r="G533" s="358">
        <f>(C534*D534*F534)+(C536*D536*F536)+(C535*D535*F535)</f>
        <v>0</v>
      </c>
    </row>
    <row r="534" spans="1:7">
      <c r="A534" s="209"/>
      <c r="B534" s="210" t="s">
        <v>1633</v>
      </c>
      <c r="C534" s="201">
        <v>1</v>
      </c>
      <c r="D534" s="201">
        <v>1</v>
      </c>
      <c r="E534" s="287" t="s">
        <v>546</v>
      </c>
      <c r="F534" s="203">
        <v>0</v>
      </c>
      <c r="G534" s="359"/>
    </row>
    <row r="535" spans="1:7">
      <c r="A535" s="209"/>
      <c r="B535" s="290" t="s">
        <v>1632</v>
      </c>
      <c r="C535" s="201">
        <v>1</v>
      </c>
      <c r="D535" s="201">
        <v>1</v>
      </c>
      <c r="E535" s="287" t="s">
        <v>546</v>
      </c>
      <c r="F535" s="203">
        <v>0</v>
      </c>
      <c r="G535" s="359"/>
    </row>
    <row r="536" spans="1:7">
      <c r="A536" s="211"/>
      <c r="B536" s="278" t="s">
        <v>1631</v>
      </c>
      <c r="C536" s="204">
        <v>1</v>
      </c>
      <c r="D536" s="204">
        <v>1</v>
      </c>
      <c r="E536" s="288" t="s">
        <v>546</v>
      </c>
      <c r="F536" s="206">
        <v>0</v>
      </c>
      <c r="G536" s="367"/>
    </row>
    <row r="537" spans="1:7">
      <c r="A537" s="219">
        <v>34.15</v>
      </c>
      <c r="B537" s="289" t="s">
        <v>1716</v>
      </c>
      <c r="C537" s="198"/>
      <c r="D537" s="199"/>
      <c r="E537" s="179"/>
      <c r="F537" s="179"/>
      <c r="G537" s="358">
        <f>(C538*D538*F538)+(C540*D540*F540)+(C539*D539*F539)</f>
        <v>0</v>
      </c>
    </row>
    <row r="538" spans="1:7">
      <c r="A538" s="209"/>
      <c r="B538" s="210" t="s">
        <v>1633</v>
      </c>
      <c r="C538" s="201">
        <v>1</v>
      </c>
      <c r="D538" s="201">
        <v>1</v>
      </c>
      <c r="E538" s="287" t="s">
        <v>546</v>
      </c>
      <c r="F538" s="203">
        <v>0</v>
      </c>
      <c r="G538" s="359"/>
    </row>
    <row r="539" spans="1:7">
      <c r="A539" s="209"/>
      <c r="B539" s="290" t="s">
        <v>1632</v>
      </c>
      <c r="C539" s="201">
        <v>1</v>
      </c>
      <c r="D539" s="201">
        <v>1</v>
      </c>
      <c r="E539" s="287" t="s">
        <v>546</v>
      </c>
      <c r="F539" s="203">
        <v>0</v>
      </c>
      <c r="G539" s="359"/>
    </row>
    <row r="540" spans="1:7">
      <c r="A540" s="211"/>
      <c r="B540" s="278" t="s">
        <v>1631</v>
      </c>
      <c r="C540" s="204">
        <v>1</v>
      </c>
      <c r="D540" s="204">
        <v>1</v>
      </c>
      <c r="E540" s="288" t="s">
        <v>546</v>
      </c>
      <c r="F540" s="206">
        <v>0</v>
      </c>
      <c r="G540" s="367"/>
    </row>
    <row r="541" spans="1:7" ht="24">
      <c r="A541" s="219" t="s">
        <v>261</v>
      </c>
      <c r="B541" s="289" t="s">
        <v>1646</v>
      </c>
      <c r="C541" s="198"/>
      <c r="D541" s="199"/>
      <c r="E541" s="179"/>
      <c r="F541" s="179"/>
      <c r="G541" s="358">
        <f>(C542*D542*F542)+(C544*D544*F544)+(C543*D543*F543)</f>
        <v>0</v>
      </c>
    </row>
    <row r="542" spans="1:7">
      <c r="A542" s="209"/>
      <c r="B542" s="210" t="s">
        <v>1633</v>
      </c>
      <c r="C542" s="201">
        <v>1</v>
      </c>
      <c r="D542" s="201">
        <v>1</v>
      </c>
      <c r="E542" s="287" t="s">
        <v>546</v>
      </c>
      <c r="F542" s="203">
        <v>0</v>
      </c>
      <c r="G542" s="359"/>
    </row>
    <row r="543" spans="1:7">
      <c r="A543" s="209"/>
      <c r="B543" s="290" t="s">
        <v>1632</v>
      </c>
      <c r="C543" s="201">
        <v>1</v>
      </c>
      <c r="D543" s="201">
        <v>1</v>
      </c>
      <c r="E543" s="287" t="s">
        <v>546</v>
      </c>
      <c r="F543" s="203">
        <v>0</v>
      </c>
      <c r="G543" s="359"/>
    </row>
    <row r="544" spans="1:7">
      <c r="A544" s="211"/>
      <c r="B544" s="278" t="s">
        <v>1631</v>
      </c>
      <c r="C544" s="204">
        <v>1</v>
      </c>
      <c r="D544" s="204">
        <v>1</v>
      </c>
      <c r="E544" s="288" t="s">
        <v>546</v>
      </c>
      <c r="F544" s="206">
        <v>0</v>
      </c>
      <c r="G544" s="367"/>
    </row>
    <row r="545" spans="1:7">
      <c r="A545" s="219">
        <v>34.299999999999997</v>
      </c>
      <c r="B545" s="268" t="s">
        <v>1717</v>
      </c>
      <c r="C545" s="198"/>
      <c r="D545" s="199"/>
      <c r="E545" s="179"/>
      <c r="F545" s="179"/>
      <c r="G545" s="360">
        <f>(C546*D546*F546)+(C547*D547*F547)</f>
        <v>0</v>
      </c>
    </row>
    <row r="546" spans="1:7">
      <c r="A546" s="209"/>
      <c r="B546" s="210" t="s">
        <v>1645</v>
      </c>
      <c r="C546" s="201">
        <v>1</v>
      </c>
      <c r="D546" s="201">
        <v>1</v>
      </c>
      <c r="E546" s="287" t="s">
        <v>546</v>
      </c>
      <c r="F546" s="203">
        <v>0</v>
      </c>
      <c r="G546" s="363"/>
    </row>
    <row r="547" spans="1:7">
      <c r="A547" s="211"/>
      <c r="B547" s="278" t="s">
        <v>1631</v>
      </c>
      <c r="C547" s="204">
        <v>1</v>
      </c>
      <c r="D547" s="204">
        <v>1</v>
      </c>
      <c r="E547" s="288" t="s">
        <v>546</v>
      </c>
      <c r="F547" s="206">
        <v>0</v>
      </c>
      <c r="G547" s="364"/>
    </row>
    <row r="548" spans="1:7" ht="24">
      <c r="A548" s="232" t="s">
        <v>262</v>
      </c>
      <c r="B548" s="63" t="s">
        <v>1163</v>
      </c>
      <c r="C548" s="110">
        <v>1</v>
      </c>
      <c r="D548" s="110">
        <v>1</v>
      </c>
      <c r="E548" s="111" t="s">
        <v>546</v>
      </c>
      <c r="F548" s="112">
        <v>0</v>
      </c>
      <c r="G548" s="113">
        <f t="shared" ref="G548:G555" si="83">C548*D548*F548</f>
        <v>0</v>
      </c>
    </row>
    <row r="549" spans="1:7" ht="24">
      <c r="A549" s="232" t="s">
        <v>263</v>
      </c>
      <c r="B549" s="63" t="s">
        <v>1164</v>
      </c>
      <c r="C549" s="110">
        <v>1</v>
      </c>
      <c r="D549" s="110">
        <v>1</v>
      </c>
      <c r="E549" s="111" t="s">
        <v>546</v>
      </c>
      <c r="F549" s="112">
        <v>0</v>
      </c>
      <c r="G549" s="113">
        <f t="shared" si="83"/>
        <v>0</v>
      </c>
    </row>
    <row r="550" spans="1:7" ht="24">
      <c r="A550" s="232" t="s">
        <v>264</v>
      </c>
      <c r="B550" s="63" t="s">
        <v>1718</v>
      </c>
      <c r="C550" s="110">
        <v>1</v>
      </c>
      <c r="D550" s="110">
        <v>1</v>
      </c>
      <c r="E550" s="111" t="s">
        <v>546</v>
      </c>
      <c r="F550" s="112">
        <v>0</v>
      </c>
      <c r="G550" s="113">
        <f t="shared" si="83"/>
        <v>0</v>
      </c>
    </row>
    <row r="551" spans="1:7" ht="24">
      <c r="A551" s="232" t="s">
        <v>265</v>
      </c>
      <c r="B551" s="63" t="s">
        <v>1165</v>
      </c>
      <c r="C551" s="110">
        <v>1</v>
      </c>
      <c r="D551" s="110">
        <v>1</v>
      </c>
      <c r="E551" s="111" t="s">
        <v>546</v>
      </c>
      <c r="F551" s="112">
        <v>0</v>
      </c>
      <c r="G551" s="113">
        <f t="shared" si="83"/>
        <v>0</v>
      </c>
    </row>
    <row r="552" spans="1:7" ht="24">
      <c r="A552" s="232" t="s">
        <v>266</v>
      </c>
      <c r="B552" s="63" t="s">
        <v>1658</v>
      </c>
      <c r="C552" s="110">
        <v>1</v>
      </c>
      <c r="D552" s="110">
        <v>1</v>
      </c>
      <c r="E552" s="111" t="s">
        <v>546</v>
      </c>
      <c r="F552" s="112">
        <v>0</v>
      </c>
      <c r="G552" s="113">
        <f t="shared" si="83"/>
        <v>0</v>
      </c>
    </row>
    <row r="553" spans="1:7" ht="24">
      <c r="A553" s="232" t="s">
        <v>267</v>
      </c>
      <c r="B553" s="63" t="s">
        <v>1166</v>
      </c>
      <c r="C553" s="110">
        <v>1</v>
      </c>
      <c r="D553" s="110">
        <v>1</v>
      </c>
      <c r="E553" s="111" t="s">
        <v>546</v>
      </c>
      <c r="F553" s="112">
        <v>0</v>
      </c>
      <c r="G553" s="113">
        <f t="shared" si="83"/>
        <v>0</v>
      </c>
    </row>
    <row r="554" spans="1:7" ht="24">
      <c r="A554" s="164" t="s">
        <v>268</v>
      </c>
      <c r="B554" s="63" t="s">
        <v>1161</v>
      </c>
      <c r="C554" s="110">
        <v>1</v>
      </c>
      <c r="D554" s="110">
        <v>1</v>
      </c>
      <c r="E554" s="111" t="s">
        <v>546</v>
      </c>
      <c r="F554" s="112">
        <v>0</v>
      </c>
      <c r="G554" s="113">
        <f t="shared" si="83"/>
        <v>0</v>
      </c>
    </row>
    <row r="555" spans="1:7" ht="24">
      <c r="A555" s="164" t="s">
        <v>269</v>
      </c>
      <c r="B555" s="63" t="s">
        <v>703</v>
      </c>
      <c r="C555" s="110">
        <v>1</v>
      </c>
      <c r="D555" s="110">
        <v>1</v>
      </c>
      <c r="E555" s="111" t="s">
        <v>546</v>
      </c>
      <c r="F555" s="112">
        <v>0</v>
      </c>
      <c r="G555" s="113">
        <f t="shared" si="83"/>
        <v>0</v>
      </c>
    </row>
    <row r="556" spans="1:7" s="101" customFormat="1" ht="18.95" customHeight="1">
      <c r="A556" s="158">
        <v>34</v>
      </c>
      <c r="B556" s="151" t="s">
        <v>1167</v>
      </c>
      <c r="C556" s="140"/>
      <c r="D556" s="207"/>
      <c r="E556" s="141"/>
      <c r="F556" s="141"/>
      <c r="G556" s="124">
        <f>SUM(G521:G555)</f>
        <v>0</v>
      </c>
    </row>
    <row r="557" spans="1:7">
      <c r="A557" s="125"/>
      <c r="B557" s="126"/>
      <c r="C557" s="126"/>
      <c r="D557" s="152"/>
      <c r="E557" s="88"/>
      <c r="F557" s="88"/>
      <c r="G557" s="127"/>
    </row>
    <row r="558" spans="1:7">
      <c r="A558" s="153">
        <v>35</v>
      </c>
      <c r="B558" s="65" t="s">
        <v>767</v>
      </c>
      <c r="C558" s="65"/>
      <c r="D558" s="208"/>
      <c r="E558" s="128"/>
      <c r="F558" s="128"/>
      <c r="G558" s="146"/>
    </row>
    <row r="559" spans="1:7">
      <c r="A559" s="154" t="s">
        <v>696</v>
      </c>
      <c r="B559" s="155" t="s">
        <v>545</v>
      </c>
      <c r="C559" s="106" t="s">
        <v>706</v>
      </c>
      <c r="D559" s="107" t="s">
        <v>707</v>
      </c>
      <c r="E559" s="107" t="s">
        <v>708</v>
      </c>
      <c r="F559" s="108" t="s">
        <v>710</v>
      </c>
      <c r="G559" s="156" t="s">
        <v>543</v>
      </c>
    </row>
    <row r="560" spans="1:7" ht="24">
      <c r="A560" s="232" t="s">
        <v>270</v>
      </c>
      <c r="B560" s="63" t="s">
        <v>1719</v>
      </c>
      <c r="C560" s="110">
        <v>1</v>
      </c>
      <c r="D560" s="110">
        <v>1</v>
      </c>
      <c r="E560" s="111" t="s">
        <v>546</v>
      </c>
      <c r="F560" s="112">
        <v>0</v>
      </c>
      <c r="G560" s="113">
        <f t="shared" ref="G560:G567" si="84">C560*D560*F560</f>
        <v>0</v>
      </c>
    </row>
    <row r="561" spans="1:7" ht="24">
      <c r="A561" s="232" t="s">
        <v>271</v>
      </c>
      <c r="B561" s="170" t="s">
        <v>1185</v>
      </c>
      <c r="C561" s="110">
        <v>1</v>
      </c>
      <c r="D561" s="110">
        <v>1</v>
      </c>
      <c r="E561" s="111" t="s">
        <v>546</v>
      </c>
      <c r="F561" s="112">
        <v>0</v>
      </c>
      <c r="G561" s="113">
        <f t="shared" si="84"/>
        <v>0</v>
      </c>
    </row>
    <row r="562" spans="1:7" ht="24">
      <c r="A562" s="232" t="s">
        <v>272</v>
      </c>
      <c r="B562" s="170" t="s">
        <v>1720</v>
      </c>
      <c r="C562" s="110">
        <v>1</v>
      </c>
      <c r="D562" s="110">
        <v>1</v>
      </c>
      <c r="E562" s="111" t="s">
        <v>546</v>
      </c>
      <c r="F562" s="112">
        <v>0</v>
      </c>
      <c r="G562" s="113">
        <f t="shared" si="84"/>
        <v>0</v>
      </c>
    </row>
    <row r="563" spans="1:7" ht="24">
      <c r="A563" s="232" t="s">
        <v>273</v>
      </c>
      <c r="B563" s="170" t="s">
        <v>1186</v>
      </c>
      <c r="C563" s="110">
        <v>1</v>
      </c>
      <c r="D563" s="110">
        <v>1</v>
      </c>
      <c r="E563" s="111" t="s">
        <v>546</v>
      </c>
      <c r="F563" s="112">
        <v>0</v>
      </c>
      <c r="G563" s="113">
        <f t="shared" si="84"/>
        <v>0</v>
      </c>
    </row>
    <row r="564" spans="1:7" ht="24">
      <c r="A564" s="232" t="s">
        <v>274</v>
      </c>
      <c r="B564" s="170" t="s">
        <v>1721</v>
      </c>
      <c r="C564" s="110">
        <v>1</v>
      </c>
      <c r="D564" s="110">
        <v>1</v>
      </c>
      <c r="E564" s="111" t="s">
        <v>546</v>
      </c>
      <c r="F564" s="112">
        <v>0</v>
      </c>
      <c r="G564" s="113">
        <f t="shared" si="84"/>
        <v>0</v>
      </c>
    </row>
    <row r="565" spans="1:7" ht="24">
      <c r="A565" s="232" t="s">
        <v>1656</v>
      </c>
      <c r="B565" s="63" t="s">
        <v>1570</v>
      </c>
      <c r="C565" s="110">
        <v>1</v>
      </c>
      <c r="D565" s="110">
        <v>1</v>
      </c>
      <c r="E565" s="111" t="s">
        <v>546</v>
      </c>
      <c r="F565" s="112">
        <v>0</v>
      </c>
      <c r="G565" s="113">
        <f t="shared" si="84"/>
        <v>0</v>
      </c>
    </row>
    <row r="566" spans="1:7" ht="24">
      <c r="A566" s="232" t="s">
        <v>1611</v>
      </c>
      <c r="B566" s="63" t="s">
        <v>1647</v>
      </c>
      <c r="C566" s="110">
        <v>1</v>
      </c>
      <c r="D566" s="110">
        <v>1</v>
      </c>
      <c r="E566" s="111" t="s">
        <v>546</v>
      </c>
      <c r="F566" s="112">
        <v>0</v>
      </c>
      <c r="G566" s="113">
        <f t="shared" ref="G566" si="85">C566*D566*F566</f>
        <v>0</v>
      </c>
    </row>
    <row r="567" spans="1:7" ht="24">
      <c r="A567" s="232" t="s">
        <v>275</v>
      </c>
      <c r="B567" s="63" t="s">
        <v>703</v>
      </c>
      <c r="C567" s="110">
        <v>1</v>
      </c>
      <c r="D567" s="110">
        <v>1</v>
      </c>
      <c r="E567" s="111" t="s">
        <v>546</v>
      </c>
      <c r="F567" s="112">
        <v>0</v>
      </c>
      <c r="G567" s="113">
        <f t="shared" si="84"/>
        <v>0</v>
      </c>
    </row>
    <row r="568" spans="1:7" s="101" customFormat="1" ht="18.95" customHeight="1">
      <c r="A568" s="158">
        <v>35</v>
      </c>
      <c r="B568" s="151" t="s">
        <v>923</v>
      </c>
      <c r="C568" s="140"/>
      <c r="D568" s="207"/>
      <c r="E568" s="141"/>
      <c r="F568" s="141"/>
      <c r="G568" s="124">
        <f>SUM(G560:G567)</f>
        <v>0</v>
      </c>
    </row>
    <row r="569" spans="1:7">
      <c r="A569" s="152"/>
      <c r="B569" s="126"/>
      <c r="C569" s="126"/>
      <c r="D569" s="152"/>
      <c r="E569" s="88"/>
      <c r="F569" s="88"/>
      <c r="G569" s="146"/>
    </row>
    <row r="570" spans="1:7">
      <c r="A570" s="153">
        <v>36</v>
      </c>
      <c r="B570" s="65" t="s">
        <v>768</v>
      </c>
      <c r="C570" s="65"/>
      <c r="D570" s="208"/>
      <c r="E570" s="128"/>
      <c r="F570" s="128"/>
      <c r="G570" s="146"/>
    </row>
    <row r="571" spans="1:7">
      <c r="A571" s="154" t="s">
        <v>696</v>
      </c>
      <c r="B571" s="155" t="s">
        <v>545</v>
      </c>
      <c r="C571" s="106" t="s">
        <v>706</v>
      </c>
      <c r="D571" s="107" t="s">
        <v>707</v>
      </c>
      <c r="E571" s="107" t="s">
        <v>708</v>
      </c>
      <c r="F571" s="108" t="s">
        <v>710</v>
      </c>
      <c r="G571" s="156" t="s">
        <v>543</v>
      </c>
    </row>
    <row r="572" spans="1:7" ht="24">
      <c r="A572" s="232" t="s">
        <v>276</v>
      </c>
      <c r="B572" s="63" t="s">
        <v>769</v>
      </c>
      <c r="C572" s="110">
        <v>1</v>
      </c>
      <c r="D572" s="110">
        <v>1</v>
      </c>
      <c r="E572" s="111" t="s">
        <v>546</v>
      </c>
      <c r="F572" s="112">
        <v>0</v>
      </c>
      <c r="G572" s="113">
        <f t="shared" ref="G572:G577" si="86">C572*D572*F572</f>
        <v>0</v>
      </c>
    </row>
    <row r="573" spans="1:7" ht="24">
      <c r="A573" s="232" t="s">
        <v>277</v>
      </c>
      <c r="B573" s="63" t="s">
        <v>770</v>
      </c>
      <c r="C573" s="110">
        <v>1</v>
      </c>
      <c r="D573" s="110">
        <v>1</v>
      </c>
      <c r="E573" s="111" t="s">
        <v>546</v>
      </c>
      <c r="F573" s="112">
        <v>0</v>
      </c>
      <c r="G573" s="113">
        <f t="shared" si="86"/>
        <v>0</v>
      </c>
    </row>
    <row r="574" spans="1:7" ht="24">
      <c r="A574" s="164" t="s">
        <v>278</v>
      </c>
      <c r="B574" s="63" t="s">
        <v>772</v>
      </c>
      <c r="C574" s="110">
        <v>1</v>
      </c>
      <c r="D574" s="110">
        <v>1</v>
      </c>
      <c r="E574" s="111" t="s">
        <v>546</v>
      </c>
      <c r="F574" s="112">
        <v>0</v>
      </c>
      <c r="G574" s="113">
        <f t="shared" si="86"/>
        <v>0</v>
      </c>
    </row>
    <row r="575" spans="1:7" ht="24">
      <c r="A575" s="232" t="s">
        <v>279</v>
      </c>
      <c r="B575" s="63" t="s">
        <v>1722</v>
      </c>
      <c r="C575" s="110">
        <v>1</v>
      </c>
      <c r="D575" s="110">
        <v>1</v>
      </c>
      <c r="E575" s="111" t="s">
        <v>546</v>
      </c>
      <c r="F575" s="112">
        <v>0</v>
      </c>
      <c r="G575" s="113">
        <f t="shared" si="86"/>
        <v>0</v>
      </c>
    </row>
    <row r="576" spans="1:7" ht="24">
      <c r="A576" s="164" t="s">
        <v>280</v>
      </c>
      <c r="B576" s="63" t="s">
        <v>771</v>
      </c>
      <c r="C576" s="110">
        <v>1</v>
      </c>
      <c r="D576" s="110">
        <v>1</v>
      </c>
      <c r="E576" s="111" t="s">
        <v>546</v>
      </c>
      <c r="F576" s="112">
        <v>0</v>
      </c>
      <c r="G576" s="113">
        <f t="shared" si="86"/>
        <v>0</v>
      </c>
    </row>
    <row r="577" spans="1:7" ht="24">
      <c r="A577" s="164" t="s">
        <v>281</v>
      </c>
      <c r="B577" s="63" t="s">
        <v>703</v>
      </c>
      <c r="C577" s="110">
        <v>1</v>
      </c>
      <c r="D577" s="110">
        <v>1</v>
      </c>
      <c r="E577" s="111" t="s">
        <v>546</v>
      </c>
      <c r="F577" s="112">
        <v>0</v>
      </c>
      <c r="G577" s="113">
        <f t="shared" si="86"/>
        <v>0</v>
      </c>
    </row>
    <row r="578" spans="1:7" s="101" customFormat="1" ht="18.95" customHeight="1">
      <c r="A578" s="158">
        <v>36</v>
      </c>
      <c r="B578" s="151" t="s">
        <v>924</v>
      </c>
      <c r="C578" s="140"/>
      <c r="D578" s="207"/>
      <c r="E578" s="141"/>
      <c r="F578" s="141"/>
      <c r="G578" s="124">
        <f>SUM(G572:G577)</f>
        <v>0</v>
      </c>
    </row>
    <row r="579" spans="1:7">
      <c r="A579" s="152"/>
      <c r="B579" s="126"/>
      <c r="C579" s="126"/>
      <c r="D579" s="152"/>
      <c r="E579" s="88"/>
      <c r="F579" s="88"/>
      <c r="G579" s="146"/>
    </row>
    <row r="580" spans="1:7">
      <c r="A580" s="153">
        <v>37</v>
      </c>
      <c r="B580" s="65" t="s">
        <v>773</v>
      </c>
      <c r="C580" s="65"/>
      <c r="D580" s="208"/>
      <c r="E580" s="128"/>
      <c r="F580" s="128"/>
      <c r="G580" s="146"/>
    </row>
    <row r="581" spans="1:7">
      <c r="A581" s="154" t="s">
        <v>696</v>
      </c>
      <c r="B581" s="155" t="s">
        <v>545</v>
      </c>
      <c r="C581" s="106" t="s">
        <v>706</v>
      </c>
      <c r="D581" s="107" t="s">
        <v>707</v>
      </c>
      <c r="E581" s="107" t="s">
        <v>708</v>
      </c>
      <c r="F581" s="108" t="s">
        <v>710</v>
      </c>
      <c r="G581" s="156" t="s">
        <v>543</v>
      </c>
    </row>
    <row r="582" spans="1:7" ht="24">
      <c r="A582" s="232" t="s">
        <v>282</v>
      </c>
      <c r="B582" s="63" t="s">
        <v>774</v>
      </c>
      <c r="C582" s="110">
        <v>1</v>
      </c>
      <c r="D582" s="110">
        <v>1</v>
      </c>
      <c r="E582" s="111" t="s">
        <v>546</v>
      </c>
      <c r="F582" s="112">
        <v>0</v>
      </c>
      <c r="G582" s="113">
        <f t="shared" ref="G582:G587" si="87">C582*D582*F582</f>
        <v>0</v>
      </c>
    </row>
    <row r="583" spans="1:7" ht="24">
      <c r="A583" s="232" t="s">
        <v>283</v>
      </c>
      <c r="B583" s="63" t="s">
        <v>775</v>
      </c>
      <c r="C583" s="110">
        <v>1</v>
      </c>
      <c r="D583" s="110">
        <v>1</v>
      </c>
      <c r="E583" s="111" t="s">
        <v>546</v>
      </c>
      <c r="F583" s="112">
        <v>0</v>
      </c>
      <c r="G583" s="113">
        <f t="shared" si="87"/>
        <v>0</v>
      </c>
    </row>
    <row r="584" spans="1:7" ht="24">
      <c r="A584" s="232" t="s">
        <v>284</v>
      </c>
      <c r="B584" s="63" t="s">
        <v>1169</v>
      </c>
      <c r="C584" s="110">
        <v>1</v>
      </c>
      <c r="D584" s="110">
        <v>1</v>
      </c>
      <c r="E584" s="111" t="s">
        <v>546</v>
      </c>
      <c r="F584" s="112">
        <v>0</v>
      </c>
      <c r="G584" s="113">
        <f t="shared" si="87"/>
        <v>0</v>
      </c>
    </row>
    <row r="585" spans="1:7" ht="24">
      <c r="A585" s="232" t="s">
        <v>285</v>
      </c>
      <c r="B585" s="63" t="s">
        <v>776</v>
      </c>
      <c r="C585" s="110">
        <v>1</v>
      </c>
      <c r="D585" s="110">
        <v>1</v>
      </c>
      <c r="E585" s="111" t="s">
        <v>546</v>
      </c>
      <c r="F585" s="112">
        <v>0</v>
      </c>
      <c r="G585" s="113">
        <f t="shared" si="87"/>
        <v>0</v>
      </c>
    </row>
    <row r="586" spans="1:7" ht="24">
      <c r="A586" s="232" t="s">
        <v>1636</v>
      </c>
      <c r="B586" s="63" t="s">
        <v>1647</v>
      </c>
      <c r="C586" s="110">
        <v>1</v>
      </c>
      <c r="D586" s="110">
        <v>1</v>
      </c>
      <c r="E586" s="111" t="s">
        <v>546</v>
      </c>
      <c r="F586" s="112">
        <v>0</v>
      </c>
      <c r="G586" s="113">
        <f t="shared" si="87"/>
        <v>0</v>
      </c>
    </row>
    <row r="587" spans="1:7" ht="24">
      <c r="A587" s="232" t="s">
        <v>286</v>
      </c>
      <c r="B587" s="63" t="s">
        <v>703</v>
      </c>
      <c r="C587" s="110">
        <v>1</v>
      </c>
      <c r="D587" s="110">
        <v>1</v>
      </c>
      <c r="E587" s="111" t="s">
        <v>546</v>
      </c>
      <c r="F587" s="112">
        <v>0</v>
      </c>
      <c r="G587" s="113">
        <f t="shared" si="87"/>
        <v>0</v>
      </c>
    </row>
    <row r="588" spans="1:7" s="101" customFormat="1" ht="18.95" customHeight="1">
      <c r="A588" s="158">
        <v>37</v>
      </c>
      <c r="B588" s="151" t="s">
        <v>925</v>
      </c>
      <c r="C588" s="140"/>
      <c r="D588" s="207"/>
      <c r="E588" s="141"/>
      <c r="F588" s="141"/>
      <c r="G588" s="124">
        <f>SUM(G582:G587)</f>
        <v>0</v>
      </c>
    </row>
    <row r="589" spans="1:7">
      <c r="A589" s="125"/>
      <c r="B589" s="126"/>
      <c r="C589" s="126"/>
      <c r="D589" s="152"/>
      <c r="E589" s="88"/>
      <c r="F589" s="88"/>
      <c r="G589" s="127"/>
    </row>
    <row r="590" spans="1:7">
      <c r="A590" s="153">
        <v>38</v>
      </c>
      <c r="B590" s="65" t="s">
        <v>958</v>
      </c>
      <c r="C590" s="65"/>
      <c r="D590" s="208"/>
      <c r="E590" s="213"/>
      <c r="F590" s="213"/>
      <c r="G590" s="214"/>
    </row>
    <row r="591" spans="1:7">
      <c r="A591" s="154" t="s">
        <v>696</v>
      </c>
      <c r="B591" s="155" t="s">
        <v>545</v>
      </c>
      <c r="C591" s="106" t="s">
        <v>706</v>
      </c>
      <c r="D591" s="107" t="s">
        <v>707</v>
      </c>
      <c r="E591" s="107" t="s">
        <v>708</v>
      </c>
      <c r="F591" s="108" t="s">
        <v>709</v>
      </c>
      <c r="G591" s="156" t="s">
        <v>543</v>
      </c>
    </row>
    <row r="592" spans="1:7" ht="24">
      <c r="A592" s="232" t="s">
        <v>287</v>
      </c>
      <c r="B592" s="63" t="s">
        <v>774</v>
      </c>
      <c r="C592" s="110">
        <v>1</v>
      </c>
      <c r="D592" s="110">
        <v>1</v>
      </c>
      <c r="E592" s="111" t="s">
        <v>546</v>
      </c>
      <c r="F592" s="112">
        <v>0</v>
      </c>
      <c r="G592" s="113">
        <f t="shared" ref="G592:G602" si="88">C592*D592*F592</f>
        <v>0</v>
      </c>
    </row>
    <row r="593" spans="1:7" ht="24">
      <c r="A593" s="232" t="s">
        <v>288</v>
      </c>
      <c r="B593" s="63" t="s">
        <v>775</v>
      </c>
      <c r="C593" s="110">
        <v>1</v>
      </c>
      <c r="D593" s="110">
        <v>1</v>
      </c>
      <c r="E593" s="111" t="s">
        <v>546</v>
      </c>
      <c r="F593" s="112">
        <v>0</v>
      </c>
      <c r="G593" s="113">
        <f t="shared" si="88"/>
        <v>0</v>
      </c>
    </row>
    <row r="594" spans="1:7" ht="24">
      <c r="A594" s="232" t="s">
        <v>1168</v>
      </c>
      <c r="B594" s="63" t="s">
        <v>1169</v>
      </c>
      <c r="C594" s="110">
        <v>1</v>
      </c>
      <c r="D594" s="110">
        <v>1</v>
      </c>
      <c r="E594" s="111" t="s">
        <v>546</v>
      </c>
      <c r="F594" s="112">
        <v>0</v>
      </c>
      <c r="G594" s="113">
        <f t="shared" si="88"/>
        <v>0</v>
      </c>
    </row>
    <row r="595" spans="1:7" ht="24">
      <c r="A595" s="232" t="s">
        <v>289</v>
      </c>
      <c r="B595" s="63" t="s">
        <v>777</v>
      </c>
      <c r="C595" s="110">
        <v>1</v>
      </c>
      <c r="D595" s="110">
        <v>1</v>
      </c>
      <c r="E595" s="111" t="s">
        <v>546</v>
      </c>
      <c r="F595" s="112">
        <v>0</v>
      </c>
      <c r="G595" s="113">
        <f t="shared" si="88"/>
        <v>0</v>
      </c>
    </row>
    <row r="596" spans="1:7" ht="24">
      <c r="A596" s="232" t="s">
        <v>290</v>
      </c>
      <c r="B596" s="63" t="s">
        <v>776</v>
      </c>
      <c r="C596" s="110">
        <v>1</v>
      </c>
      <c r="D596" s="110">
        <v>1</v>
      </c>
      <c r="E596" s="111" t="s">
        <v>546</v>
      </c>
      <c r="F596" s="112">
        <v>0</v>
      </c>
      <c r="G596" s="113">
        <f t="shared" si="88"/>
        <v>0</v>
      </c>
    </row>
    <row r="597" spans="1:7" ht="24" customHeight="1">
      <c r="A597" s="232" t="s">
        <v>291</v>
      </c>
      <c r="B597" s="170" t="s">
        <v>1170</v>
      </c>
      <c r="C597" s="110">
        <v>1</v>
      </c>
      <c r="D597" s="110">
        <v>1</v>
      </c>
      <c r="E597" s="111" t="s">
        <v>546</v>
      </c>
      <c r="F597" s="112">
        <v>0</v>
      </c>
      <c r="G597" s="113">
        <f t="shared" si="88"/>
        <v>0</v>
      </c>
    </row>
    <row r="598" spans="1:7" ht="24">
      <c r="A598" s="232" t="s">
        <v>292</v>
      </c>
      <c r="B598" s="170" t="s">
        <v>1171</v>
      </c>
      <c r="C598" s="110">
        <v>1</v>
      </c>
      <c r="D598" s="110">
        <v>1</v>
      </c>
      <c r="E598" s="111" t="s">
        <v>546</v>
      </c>
      <c r="F598" s="112">
        <v>0</v>
      </c>
      <c r="G598" s="113">
        <f t="shared" si="88"/>
        <v>0</v>
      </c>
    </row>
    <row r="599" spans="1:7" ht="24">
      <c r="A599" s="232" t="s">
        <v>293</v>
      </c>
      <c r="B599" s="170" t="s">
        <v>1172</v>
      </c>
      <c r="C599" s="110">
        <v>1</v>
      </c>
      <c r="D599" s="110">
        <v>1</v>
      </c>
      <c r="E599" s="111" t="s">
        <v>546</v>
      </c>
      <c r="F599" s="112">
        <v>0</v>
      </c>
      <c r="G599" s="113">
        <f t="shared" si="88"/>
        <v>0</v>
      </c>
    </row>
    <row r="600" spans="1:7" ht="24">
      <c r="A600" s="232" t="s">
        <v>294</v>
      </c>
      <c r="B600" s="170" t="s">
        <v>1173</v>
      </c>
      <c r="C600" s="110">
        <v>1</v>
      </c>
      <c r="D600" s="110">
        <v>1</v>
      </c>
      <c r="E600" s="111" t="s">
        <v>546</v>
      </c>
      <c r="F600" s="112">
        <v>0</v>
      </c>
      <c r="G600" s="113">
        <f t="shared" si="88"/>
        <v>0</v>
      </c>
    </row>
    <row r="601" spans="1:7" ht="24">
      <c r="A601" s="232" t="s">
        <v>1637</v>
      </c>
      <c r="B601" s="63" t="s">
        <v>1647</v>
      </c>
      <c r="C601" s="110">
        <v>1</v>
      </c>
      <c r="D601" s="110">
        <v>1</v>
      </c>
      <c r="E601" s="111" t="s">
        <v>546</v>
      </c>
      <c r="F601" s="112">
        <v>0</v>
      </c>
      <c r="G601" s="113">
        <f t="shared" si="88"/>
        <v>0</v>
      </c>
    </row>
    <row r="602" spans="1:7" ht="24">
      <c r="A602" s="232" t="s">
        <v>295</v>
      </c>
      <c r="B602" s="63" t="s">
        <v>703</v>
      </c>
      <c r="C602" s="110">
        <v>1</v>
      </c>
      <c r="D602" s="110">
        <v>1</v>
      </c>
      <c r="E602" s="111" t="s">
        <v>546</v>
      </c>
      <c r="F602" s="112">
        <v>0</v>
      </c>
      <c r="G602" s="113">
        <f t="shared" si="88"/>
        <v>0</v>
      </c>
    </row>
    <row r="603" spans="1:7" s="101" customFormat="1" ht="18.95" customHeight="1">
      <c r="A603" s="158">
        <v>38</v>
      </c>
      <c r="B603" s="151" t="s">
        <v>959</v>
      </c>
      <c r="C603" s="140"/>
      <c r="D603" s="207"/>
      <c r="E603" s="141"/>
      <c r="F603" s="141"/>
      <c r="G603" s="124">
        <f>SUM(G592:G602)</f>
        <v>0</v>
      </c>
    </row>
    <row r="604" spans="1:7">
      <c r="A604" s="152"/>
      <c r="B604" s="126"/>
      <c r="C604" s="126"/>
      <c r="D604" s="152"/>
      <c r="E604" s="88"/>
      <c r="F604" s="88"/>
      <c r="G604" s="146"/>
    </row>
    <row r="605" spans="1:7">
      <c r="A605" s="153">
        <v>39</v>
      </c>
      <c r="B605" s="65" t="s">
        <v>778</v>
      </c>
      <c r="C605" s="65"/>
      <c r="D605" s="208"/>
      <c r="E605" s="128"/>
      <c r="F605" s="128"/>
      <c r="G605" s="146"/>
    </row>
    <row r="606" spans="1:7">
      <c r="A606" s="154" t="s">
        <v>696</v>
      </c>
      <c r="B606" s="155" t="s">
        <v>545</v>
      </c>
      <c r="C606" s="106" t="s">
        <v>706</v>
      </c>
      <c r="D606" s="107" t="s">
        <v>707</v>
      </c>
      <c r="E606" s="107" t="s">
        <v>708</v>
      </c>
      <c r="F606" s="108" t="s">
        <v>710</v>
      </c>
      <c r="G606" s="156" t="s">
        <v>543</v>
      </c>
    </row>
    <row r="607" spans="1:7" ht="24">
      <c r="A607" s="232" t="s">
        <v>296</v>
      </c>
      <c r="B607" s="63" t="s">
        <v>774</v>
      </c>
      <c r="C607" s="110">
        <v>1</v>
      </c>
      <c r="D607" s="110">
        <v>1</v>
      </c>
      <c r="E607" s="111" t="s">
        <v>546</v>
      </c>
      <c r="F607" s="112">
        <v>0</v>
      </c>
      <c r="G607" s="113">
        <f t="shared" ref="G607:G612" si="89">C607*D607*F607</f>
        <v>0</v>
      </c>
    </row>
    <row r="608" spans="1:7" ht="24">
      <c r="A608" s="232" t="s">
        <v>297</v>
      </c>
      <c r="B608" s="63" t="s">
        <v>775</v>
      </c>
      <c r="C608" s="110">
        <v>1</v>
      </c>
      <c r="D608" s="110">
        <v>1</v>
      </c>
      <c r="E608" s="111" t="s">
        <v>546</v>
      </c>
      <c r="F608" s="112">
        <v>0</v>
      </c>
      <c r="G608" s="113">
        <f t="shared" si="89"/>
        <v>0</v>
      </c>
    </row>
    <row r="609" spans="1:7" ht="24">
      <c r="A609" s="232" t="s">
        <v>298</v>
      </c>
      <c r="B609" s="63" t="s">
        <v>1723</v>
      </c>
      <c r="C609" s="110">
        <v>1</v>
      </c>
      <c r="D609" s="110">
        <v>1</v>
      </c>
      <c r="E609" s="111" t="s">
        <v>546</v>
      </c>
      <c r="F609" s="112">
        <v>0</v>
      </c>
      <c r="G609" s="113">
        <f t="shared" si="89"/>
        <v>0</v>
      </c>
    </row>
    <row r="610" spans="1:7" ht="24">
      <c r="A610" s="232" t="s">
        <v>299</v>
      </c>
      <c r="B610" s="63" t="s">
        <v>1724</v>
      </c>
      <c r="C610" s="110">
        <v>1</v>
      </c>
      <c r="D610" s="110">
        <v>1</v>
      </c>
      <c r="E610" s="111" t="s">
        <v>546</v>
      </c>
      <c r="F610" s="112">
        <v>0</v>
      </c>
      <c r="G610" s="113">
        <f t="shared" si="89"/>
        <v>0</v>
      </c>
    </row>
    <row r="611" spans="1:7" ht="24">
      <c r="A611" s="232" t="s">
        <v>1638</v>
      </c>
      <c r="B611" s="63" t="s">
        <v>1641</v>
      </c>
      <c r="C611" s="110">
        <v>1</v>
      </c>
      <c r="D611" s="110">
        <v>1</v>
      </c>
      <c r="E611" s="111" t="s">
        <v>546</v>
      </c>
      <c r="F611" s="112">
        <v>0</v>
      </c>
      <c r="G611" s="113">
        <f t="shared" si="89"/>
        <v>0</v>
      </c>
    </row>
    <row r="612" spans="1:7" ht="24">
      <c r="A612" s="232" t="s">
        <v>300</v>
      </c>
      <c r="B612" s="63" t="s">
        <v>703</v>
      </c>
      <c r="C612" s="110">
        <v>1</v>
      </c>
      <c r="D612" s="110">
        <v>1</v>
      </c>
      <c r="E612" s="111" t="s">
        <v>546</v>
      </c>
      <c r="F612" s="112">
        <v>0</v>
      </c>
      <c r="G612" s="113">
        <f t="shared" si="89"/>
        <v>0</v>
      </c>
    </row>
    <row r="613" spans="1:7" s="101" customFormat="1" ht="18.95" customHeight="1">
      <c r="A613" s="158">
        <v>39</v>
      </c>
      <c r="B613" s="151" t="s">
        <v>926</v>
      </c>
      <c r="C613" s="140"/>
      <c r="D613" s="207"/>
      <c r="E613" s="141"/>
      <c r="F613" s="141"/>
      <c r="G613" s="124">
        <f>SUM(G607:G612)</f>
        <v>0</v>
      </c>
    </row>
    <row r="614" spans="1:7">
      <c r="A614" s="125"/>
      <c r="B614" s="126"/>
      <c r="C614" s="126"/>
      <c r="D614" s="152"/>
      <c r="E614" s="88"/>
      <c r="F614" s="88"/>
      <c r="G614" s="127"/>
    </row>
    <row r="615" spans="1:7">
      <c r="A615" s="153">
        <v>40</v>
      </c>
      <c r="B615" s="65" t="s">
        <v>779</v>
      </c>
      <c r="C615" s="65"/>
      <c r="D615" s="152"/>
      <c r="E615" s="88"/>
      <c r="F615" s="88"/>
      <c r="G615" s="127"/>
    </row>
    <row r="616" spans="1:7">
      <c r="A616" s="154" t="s">
        <v>696</v>
      </c>
      <c r="B616" s="155" t="s">
        <v>545</v>
      </c>
      <c r="C616" s="106" t="s">
        <v>706</v>
      </c>
      <c r="D616" s="107" t="s">
        <v>707</v>
      </c>
      <c r="E616" s="107" t="s">
        <v>708</v>
      </c>
      <c r="F616" s="108" t="s">
        <v>709</v>
      </c>
      <c r="G616" s="156" t="s">
        <v>543</v>
      </c>
    </row>
    <row r="617" spans="1:7" ht="24">
      <c r="A617" s="232" t="s">
        <v>301</v>
      </c>
      <c r="B617" s="63" t="s">
        <v>774</v>
      </c>
      <c r="C617" s="110">
        <v>1</v>
      </c>
      <c r="D617" s="110">
        <v>1</v>
      </c>
      <c r="E617" s="111" t="s">
        <v>546</v>
      </c>
      <c r="F617" s="112">
        <v>0</v>
      </c>
      <c r="G617" s="113">
        <f t="shared" ref="G617:G623" si="90">C617*D617*F617</f>
        <v>0</v>
      </c>
    </row>
    <row r="618" spans="1:7" ht="24">
      <c r="A618" s="232" t="s">
        <v>302</v>
      </c>
      <c r="B618" s="63" t="s">
        <v>775</v>
      </c>
      <c r="C618" s="110">
        <v>1</v>
      </c>
      <c r="D618" s="110">
        <v>1</v>
      </c>
      <c r="E618" s="111" t="s">
        <v>546</v>
      </c>
      <c r="F618" s="112">
        <v>0</v>
      </c>
      <c r="G618" s="113">
        <f t="shared" si="90"/>
        <v>0</v>
      </c>
    </row>
    <row r="619" spans="1:7" ht="24">
      <c r="A619" s="232" t="s">
        <v>303</v>
      </c>
      <c r="B619" s="63" t="s">
        <v>1174</v>
      </c>
      <c r="C619" s="110">
        <v>1</v>
      </c>
      <c r="D619" s="110">
        <v>1</v>
      </c>
      <c r="E619" s="111" t="s">
        <v>546</v>
      </c>
      <c r="F619" s="112">
        <v>0</v>
      </c>
      <c r="G619" s="113">
        <f t="shared" si="90"/>
        <v>0</v>
      </c>
    </row>
    <row r="620" spans="1:7" ht="24">
      <c r="A620" s="232" t="s">
        <v>304</v>
      </c>
      <c r="B620" s="63" t="s">
        <v>1612</v>
      </c>
      <c r="C620" s="110">
        <v>1</v>
      </c>
      <c r="D620" s="110">
        <v>1</v>
      </c>
      <c r="E620" s="111" t="s">
        <v>546</v>
      </c>
      <c r="F620" s="112">
        <v>0</v>
      </c>
      <c r="G620" s="113">
        <f t="shared" si="90"/>
        <v>0</v>
      </c>
    </row>
    <row r="621" spans="1:7" ht="24">
      <c r="A621" s="164" t="s">
        <v>305</v>
      </c>
      <c r="B621" s="63" t="s">
        <v>1175</v>
      </c>
      <c r="C621" s="110">
        <v>1</v>
      </c>
      <c r="D621" s="110">
        <v>1</v>
      </c>
      <c r="E621" s="111" t="s">
        <v>546</v>
      </c>
      <c r="F621" s="112">
        <v>0</v>
      </c>
      <c r="G621" s="113">
        <f t="shared" si="90"/>
        <v>0</v>
      </c>
    </row>
    <row r="622" spans="1:7" ht="24">
      <c r="A622" s="164" t="s">
        <v>306</v>
      </c>
      <c r="B622" s="63" t="s">
        <v>1161</v>
      </c>
      <c r="C622" s="110">
        <v>1</v>
      </c>
      <c r="D622" s="110">
        <v>1</v>
      </c>
      <c r="E622" s="111" t="s">
        <v>546</v>
      </c>
      <c r="F622" s="112">
        <v>0</v>
      </c>
      <c r="G622" s="113">
        <f t="shared" si="90"/>
        <v>0</v>
      </c>
    </row>
    <row r="623" spans="1:7" ht="24">
      <c r="A623" s="164" t="s">
        <v>307</v>
      </c>
      <c r="B623" s="63" t="s">
        <v>703</v>
      </c>
      <c r="C623" s="110">
        <v>1</v>
      </c>
      <c r="D623" s="110">
        <v>1</v>
      </c>
      <c r="E623" s="111" t="s">
        <v>546</v>
      </c>
      <c r="F623" s="112">
        <v>0</v>
      </c>
      <c r="G623" s="113">
        <f t="shared" si="90"/>
        <v>0</v>
      </c>
    </row>
    <row r="624" spans="1:7" s="101" customFormat="1" ht="18.95" customHeight="1">
      <c r="A624" s="158">
        <v>40</v>
      </c>
      <c r="B624" s="151" t="s">
        <v>927</v>
      </c>
      <c r="C624" s="140"/>
      <c r="D624" s="207"/>
      <c r="E624" s="141"/>
      <c r="F624" s="141"/>
      <c r="G624" s="124">
        <f>SUM(G617:G623)</f>
        <v>0</v>
      </c>
    </row>
    <row r="625" spans="1:7">
      <c r="A625" s="152"/>
      <c r="B625" s="126"/>
      <c r="C625" s="126"/>
      <c r="D625" s="152"/>
      <c r="E625" s="88"/>
      <c r="F625" s="88"/>
      <c r="G625" s="146"/>
    </row>
    <row r="626" spans="1:7">
      <c r="A626" s="153">
        <v>41</v>
      </c>
      <c r="B626" s="65" t="s">
        <v>1176</v>
      </c>
      <c r="C626" s="65"/>
      <c r="D626" s="208"/>
      <c r="E626" s="128"/>
      <c r="F626" s="128"/>
      <c r="G626" s="146"/>
    </row>
    <row r="627" spans="1:7">
      <c r="A627" s="154" t="s">
        <v>696</v>
      </c>
      <c r="B627" s="155" t="s">
        <v>545</v>
      </c>
      <c r="C627" s="106" t="s">
        <v>706</v>
      </c>
      <c r="D627" s="107" t="s">
        <v>707</v>
      </c>
      <c r="E627" s="107" t="s">
        <v>708</v>
      </c>
      <c r="F627" s="108" t="s">
        <v>710</v>
      </c>
      <c r="G627" s="156" t="s">
        <v>543</v>
      </c>
    </row>
    <row r="628" spans="1:7" ht="24">
      <c r="A628" s="232" t="s">
        <v>308</v>
      </c>
      <c r="B628" s="63" t="s">
        <v>774</v>
      </c>
      <c r="C628" s="110">
        <v>1</v>
      </c>
      <c r="D628" s="110">
        <v>1</v>
      </c>
      <c r="E628" s="111" t="s">
        <v>546</v>
      </c>
      <c r="F628" s="112">
        <v>0</v>
      </c>
      <c r="G628" s="113">
        <f t="shared" ref="G628:G634" si="91">C628*D628*F628</f>
        <v>0</v>
      </c>
    </row>
    <row r="629" spans="1:7" ht="24">
      <c r="A629" s="232" t="s">
        <v>309</v>
      </c>
      <c r="B629" s="63" t="s">
        <v>775</v>
      </c>
      <c r="C629" s="110">
        <v>1</v>
      </c>
      <c r="D629" s="110">
        <v>1</v>
      </c>
      <c r="E629" s="111" t="s">
        <v>546</v>
      </c>
      <c r="F629" s="112">
        <v>0</v>
      </c>
      <c r="G629" s="113">
        <f t="shared" si="91"/>
        <v>0</v>
      </c>
    </row>
    <row r="630" spans="1:7" ht="24">
      <c r="A630" s="232" t="s">
        <v>310</v>
      </c>
      <c r="B630" s="63" t="s">
        <v>1169</v>
      </c>
      <c r="C630" s="110">
        <v>1</v>
      </c>
      <c r="D630" s="110">
        <v>1</v>
      </c>
      <c r="E630" s="111" t="s">
        <v>546</v>
      </c>
      <c r="F630" s="112">
        <v>0</v>
      </c>
      <c r="G630" s="113">
        <f t="shared" si="91"/>
        <v>0</v>
      </c>
    </row>
    <row r="631" spans="1:7" ht="24">
      <c r="A631" s="232" t="s">
        <v>311</v>
      </c>
      <c r="B631" s="170" t="s">
        <v>1725</v>
      </c>
      <c r="C631" s="110">
        <v>1</v>
      </c>
      <c r="D631" s="110">
        <v>1</v>
      </c>
      <c r="E631" s="111" t="s">
        <v>546</v>
      </c>
      <c r="F631" s="112">
        <v>0</v>
      </c>
      <c r="G631" s="113">
        <f t="shared" si="91"/>
        <v>0</v>
      </c>
    </row>
    <row r="632" spans="1:7" ht="24">
      <c r="A632" s="232" t="s">
        <v>312</v>
      </c>
      <c r="B632" s="63" t="s">
        <v>1642</v>
      </c>
      <c r="C632" s="110">
        <v>1</v>
      </c>
      <c r="D632" s="110">
        <v>1</v>
      </c>
      <c r="E632" s="111" t="s">
        <v>546</v>
      </c>
      <c r="F632" s="112">
        <v>0</v>
      </c>
      <c r="G632" s="113">
        <f t="shared" si="91"/>
        <v>0</v>
      </c>
    </row>
    <row r="633" spans="1:7" ht="24">
      <c r="A633" s="232" t="s">
        <v>1659</v>
      </c>
      <c r="B633" s="63" t="s">
        <v>1647</v>
      </c>
      <c r="C633" s="110">
        <v>1</v>
      </c>
      <c r="D633" s="110">
        <v>1</v>
      </c>
      <c r="E633" s="111" t="s">
        <v>546</v>
      </c>
      <c r="F633" s="112">
        <v>0</v>
      </c>
      <c r="G633" s="113">
        <f t="shared" si="91"/>
        <v>0</v>
      </c>
    </row>
    <row r="634" spans="1:7" ht="24">
      <c r="A634" s="232" t="s">
        <v>313</v>
      </c>
      <c r="B634" s="63" t="s">
        <v>703</v>
      </c>
      <c r="C634" s="110">
        <v>1</v>
      </c>
      <c r="D634" s="110">
        <v>1</v>
      </c>
      <c r="E634" s="111" t="s">
        <v>546</v>
      </c>
      <c r="F634" s="112">
        <v>0</v>
      </c>
      <c r="G634" s="113">
        <f t="shared" si="91"/>
        <v>0</v>
      </c>
    </row>
    <row r="635" spans="1:7" s="101" customFormat="1" ht="18.95" customHeight="1">
      <c r="A635" s="158">
        <v>41</v>
      </c>
      <c r="B635" s="151" t="s">
        <v>1177</v>
      </c>
      <c r="C635" s="140"/>
      <c r="D635" s="207"/>
      <c r="E635" s="141"/>
      <c r="F635" s="141"/>
      <c r="G635" s="124">
        <f>SUM(G628:G634)</f>
        <v>0</v>
      </c>
    </row>
    <row r="636" spans="1:7">
      <c r="A636" s="125"/>
      <c r="B636" s="126"/>
      <c r="C636" s="126"/>
      <c r="D636" s="152"/>
      <c r="E636" s="88"/>
      <c r="F636" s="88"/>
      <c r="G636" s="127"/>
    </row>
    <row r="637" spans="1:7">
      <c r="A637" s="153">
        <v>42</v>
      </c>
      <c r="B637" s="65" t="s">
        <v>1178</v>
      </c>
      <c r="C637" s="65"/>
      <c r="D637" s="208"/>
      <c r="E637" s="128"/>
      <c r="F637" s="128"/>
      <c r="G637" s="146"/>
    </row>
    <row r="638" spans="1:7">
      <c r="A638" s="154" t="s">
        <v>696</v>
      </c>
      <c r="B638" s="155" t="s">
        <v>545</v>
      </c>
      <c r="C638" s="106" t="s">
        <v>706</v>
      </c>
      <c r="D638" s="107" t="s">
        <v>707</v>
      </c>
      <c r="E638" s="107" t="s">
        <v>708</v>
      </c>
      <c r="F638" s="108" t="s">
        <v>710</v>
      </c>
      <c r="G638" s="156" t="s">
        <v>543</v>
      </c>
    </row>
    <row r="639" spans="1:7" ht="24">
      <c r="A639" s="232" t="s">
        <v>314</v>
      </c>
      <c r="B639" s="170" t="s">
        <v>1180</v>
      </c>
      <c r="C639" s="110">
        <v>1</v>
      </c>
      <c r="D639" s="110">
        <v>1</v>
      </c>
      <c r="E639" s="111" t="s">
        <v>546</v>
      </c>
      <c r="F639" s="112">
        <v>0</v>
      </c>
      <c r="G639" s="113">
        <f t="shared" ref="G639:G646" si="92">C639*D639*F639</f>
        <v>0</v>
      </c>
    </row>
    <row r="640" spans="1:7" ht="24">
      <c r="A640" s="232" t="s">
        <v>315</v>
      </c>
      <c r="B640" s="170" t="s">
        <v>1181</v>
      </c>
      <c r="C640" s="110">
        <v>1</v>
      </c>
      <c r="D640" s="110">
        <v>1</v>
      </c>
      <c r="E640" s="111" t="s">
        <v>546</v>
      </c>
      <c r="F640" s="112">
        <v>0</v>
      </c>
      <c r="G640" s="113">
        <f t="shared" si="92"/>
        <v>0</v>
      </c>
    </row>
    <row r="641" spans="1:7" ht="24">
      <c r="A641" s="232" t="s">
        <v>316</v>
      </c>
      <c r="B641" s="170" t="s">
        <v>1182</v>
      </c>
      <c r="C641" s="110">
        <v>1</v>
      </c>
      <c r="D641" s="110">
        <v>1</v>
      </c>
      <c r="E641" s="111" t="s">
        <v>546</v>
      </c>
      <c r="F641" s="112">
        <v>0</v>
      </c>
      <c r="G641" s="113">
        <f t="shared" si="92"/>
        <v>0</v>
      </c>
    </row>
    <row r="642" spans="1:7" ht="24">
      <c r="A642" s="232" t="s">
        <v>317</v>
      </c>
      <c r="B642" s="170" t="s">
        <v>1183</v>
      </c>
      <c r="C642" s="110">
        <v>1</v>
      </c>
      <c r="D642" s="110">
        <v>1</v>
      </c>
      <c r="E642" s="111" t="s">
        <v>546</v>
      </c>
      <c r="F642" s="112">
        <v>0</v>
      </c>
      <c r="G642" s="113">
        <f t="shared" si="92"/>
        <v>0</v>
      </c>
    </row>
    <row r="643" spans="1:7" ht="24">
      <c r="A643" s="232" t="s">
        <v>318</v>
      </c>
      <c r="B643" s="170" t="s">
        <v>1726</v>
      </c>
      <c r="C643" s="110">
        <v>1</v>
      </c>
      <c r="D643" s="110">
        <v>1</v>
      </c>
      <c r="E643" s="111" t="s">
        <v>546</v>
      </c>
      <c r="F643" s="112">
        <v>0</v>
      </c>
      <c r="G643" s="113">
        <f t="shared" si="92"/>
        <v>0</v>
      </c>
    </row>
    <row r="644" spans="1:7" ht="24">
      <c r="A644" s="232" t="s">
        <v>319</v>
      </c>
      <c r="B644" s="170" t="s">
        <v>1184</v>
      </c>
      <c r="C644" s="110">
        <v>1</v>
      </c>
      <c r="D644" s="110">
        <v>1</v>
      </c>
      <c r="E644" s="111" t="s">
        <v>546</v>
      </c>
      <c r="F644" s="112">
        <v>0</v>
      </c>
      <c r="G644" s="113">
        <f t="shared" si="92"/>
        <v>0</v>
      </c>
    </row>
    <row r="645" spans="1:7" ht="24">
      <c r="A645" s="232" t="s">
        <v>320</v>
      </c>
      <c r="B645" s="170" t="s">
        <v>1725</v>
      </c>
      <c r="C645" s="110">
        <v>1</v>
      </c>
      <c r="D645" s="110">
        <v>1</v>
      </c>
      <c r="E645" s="111" t="s">
        <v>546</v>
      </c>
      <c r="F645" s="112">
        <v>0</v>
      </c>
      <c r="G645" s="113">
        <f t="shared" si="92"/>
        <v>0</v>
      </c>
    </row>
    <row r="646" spans="1:7" ht="24">
      <c r="A646" s="232" t="s">
        <v>321</v>
      </c>
      <c r="B646" s="63" t="s">
        <v>703</v>
      </c>
      <c r="C646" s="110">
        <v>1</v>
      </c>
      <c r="D646" s="110">
        <v>1</v>
      </c>
      <c r="E646" s="111" t="s">
        <v>546</v>
      </c>
      <c r="F646" s="112">
        <v>0</v>
      </c>
      <c r="G646" s="113">
        <f t="shared" si="92"/>
        <v>0</v>
      </c>
    </row>
    <row r="647" spans="1:7" s="101" customFormat="1" ht="18.95" customHeight="1">
      <c r="A647" s="158">
        <v>42</v>
      </c>
      <c r="B647" s="151" t="s">
        <v>1179</v>
      </c>
      <c r="C647" s="140"/>
      <c r="D647" s="207"/>
      <c r="E647" s="141"/>
      <c r="F647" s="141"/>
      <c r="G647" s="124">
        <f>SUM(G639:G646)</f>
        <v>0</v>
      </c>
    </row>
    <row r="648" spans="1:7">
      <c r="A648" s="152"/>
      <c r="B648" s="126"/>
      <c r="C648" s="126"/>
      <c r="D648" s="152"/>
      <c r="E648" s="88"/>
      <c r="F648" s="88"/>
      <c r="G648" s="146"/>
    </row>
    <row r="649" spans="1:7">
      <c r="A649" s="153">
        <v>43</v>
      </c>
      <c r="B649" s="65" t="s">
        <v>781</v>
      </c>
      <c r="C649" s="65"/>
      <c r="D649" s="128"/>
      <c r="E649" s="128"/>
      <c r="F649" s="128"/>
      <c r="G649" s="146"/>
    </row>
    <row r="650" spans="1:7">
      <c r="A650" s="154" t="s">
        <v>696</v>
      </c>
      <c r="B650" s="155" t="s">
        <v>545</v>
      </c>
      <c r="C650" s="106" t="s">
        <v>706</v>
      </c>
      <c r="D650" s="107" t="s">
        <v>707</v>
      </c>
      <c r="E650" s="107" t="s">
        <v>708</v>
      </c>
      <c r="F650" s="108" t="s">
        <v>710</v>
      </c>
      <c r="G650" s="156" t="s">
        <v>543</v>
      </c>
    </row>
    <row r="651" spans="1:7" ht="24">
      <c r="A651" s="232" t="s">
        <v>322</v>
      </c>
      <c r="B651" s="63" t="s">
        <v>323</v>
      </c>
      <c r="C651" s="110">
        <v>1</v>
      </c>
      <c r="D651" s="110">
        <v>1</v>
      </c>
      <c r="E651" s="111" t="s">
        <v>546</v>
      </c>
      <c r="F651" s="112">
        <v>0</v>
      </c>
      <c r="G651" s="113">
        <f t="shared" ref="G651:G665" si="93">C651*D651*F651</f>
        <v>0</v>
      </c>
    </row>
    <row r="652" spans="1:7" ht="24">
      <c r="A652" s="232" t="s">
        <v>324</v>
      </c>
      <c r="B652" s="63" t="s">
        <v>1187</v>
      </c>
      <c r="C652" s="110">
        <v>1</v>
      </c>
      <c r="D652" s="110">
        <v>1</v>
      </c>
      <c r="E652" s="111" t="s">
        <v>546</v>
      </c>
      <c r="F652" s="112">
        <v>0</v>
      </c>
      <c r="G652" s="113">
        <f t="shared" si="93"/>
        <v>0</v>
      </c>
    </row>
    <row r="653" spans="1:7" ht="24">
      <c r="A653" s="232" t="s">
        <v>325</v>
      </c>
      <c r="B653" s="63" t="s">
        <v>1188</v>
      </c>
      <c r="C653" s="110">
        <v>1</v>
      </c>
      <c r="D653" s="110">
        <v>1</v>
      </c>
      <c r="E653" s="111" t="s">
        <v>546</v>
      </c>
      <c r="F653" s="112">
        <v>0</v>
      </c>
      <c r="G653" s="113">
        <f t="shared" si="93"/>
        <v>0</v>
      </c>
    </row>
    <row r="654" spans="1:7" ht="24">
      <c r="A654" s="232" t="s">
        <v>326</v>
      </c>
      <c r="B654" s="63" t="s">
        <v>1189</v>
      </c>
      <c r="C654" s="110">
        <v>1</v>
      </c>
      <c r="D654" s="110">
        <v>1</v>
      </c>
      <c r="E654" s="111" t="s">
        <v>546</v>
      </c>
      <c r="F654" s="112">
        <v>0</v>
      </c>
      <c r="G654" s="113">
        <f t="shared" si="93"/>
        <v>0</v>
      </c>
    </row>
    <row r="655" spans="1:7" ht="24">
      <c r="A655" s="232" t="s">
        <v>327</v>
      </c>
      <c r="B655" s="63" t="s">
        <v>1531</v>
      </c>
      <c r="C655" s="110">
        <v>1</v>
      </c>
      <c r="D655" s="110">
        <v>1</v>
      </c>
      <c r="E655" s="111" t="s">
        <v>546</v>
      </c>
      <c r="F655" s="112">
        <v>0</v>
      </c>
      <c r="G655" s="113">
        <f t="shared" si="93"/>
        <v>0</v>
      </c>
    </row>
    <row r="656" spans="1:7" ht="24">
      <c r="A656" s="232" t="s">
        <v>328</v>
      </c>
      <c r="B656" s="63" t="s">
        <v>160</v>
      </c>
      <c r="C656" s="110">
        <v>1</v>
      </c>
      <c r="D656" s="110">
        <v>1</v>
      </c>
      <c r="E656" s="111" t="s">
        <v>546</v>
      </c>
      <c r="F656" s="112">
        <v>0</v>
      </c>
      <c r="G656" s="113">
        <f t="shared" si="93"/>
        <v>0</v>
      </c>
    </row>
    <row r="657" spans="1:7" ht="24">
      <c r="A657" s="232" t="s">
        <v>329</v>
      </c>
      <c r="B657" s="63" t="s">
        <v>1532</v>
      </c>
      <c r="C657" s="110">
        <v>1</v>
      </c>
      <c r="D657" s="110">
        <v>1</v>
      </c>
      <c r="E657" s="111" t="s">
        <v>546</v>
      </c>
      <c r="F657" s="112">
        <v>0</v>
      </c>
      <c r="G657" s="113">
        <f t="shared" si="93"/>
        <v>0</v>
      </c>
    </row>
    <row r="658" spans="1:7" ht="24">
      <c r="A658" s="232" t="s">
        <v>330</v>
      </c>
      <c r="B658" s="63" t="s">
        <v>1195</v>
      </c>
      <c r="C658" s="110">
        <v>1</v>
      </c>
      <c r="D658" s="110">
        <v>1</v>
      </c>
      <c r="E658" s="111" t="s">
        <v>546</v>
      </c>
      <c r="F658" s="112">
        <v>0</v>
      </c>
      <c r="G658" s="113">
        <f t="shared" si="93"/>
        <v>0</v>
      </c>
    </row>
    <row r="659" spans="1:7" ht="24">
      <c r="A659" s="232" t="s">
        <v>331</v>
      </c>
      <c r="B659" s="63" t="s">
        <v>1190</v>
      </c>
      <c r="C659" s="110">
        <v>1</v>
      </c>
      <c r="D659" s="110">
        <v>1</v>
      </c>
      <c r="E659" s="111" t="s">
        <v>546</v>
      </c>
      <c r="F659" s="112">
        <v>0</v>
      </c>
      <c r="G659" s="113">
        <f t="shared" si="93"/>
        <v>0</v>
      </c>
    </row>
    <row r="660" spans="1:7" ht="24">
      <c r="A660" s="232" t="s">
        <v>332</v>
      </c>
      <c r="B660" s="63" t="s">
        <v>1191</v>
      </c>
      <c r="C660" s="110">
        <v>1</v>
      </c>
      <c r="D660" s="110">
        <v>1</v>
      </c>
      <c r="E660" s="111" t="s">
        <v>546</v>
      </c>
      <c r="F660" s="112">
        <v>0</v>
      </c>
      <c r="G660" s="113">
        <f t="shared" si="93"/>
        <v>0</v>
      </c>
    </row>
    <row r="661" spans="1:7" ht="24">
      <c r="A661" s="232" t="s">
        <v>333</v>
      </c>
      <c r="B661" s="63" t="s">
        <v>1192</v>
      </c>
      <c r="C661" s="110">
        <v>1</v>
      </c>
      <c r="D661" s="110">
        <v>1</v>
      </c>
      <c r="E661" s="111" t="s">
        <v>546</v>
      </c>
      <c r="F661" s="112">
        <v>0</v>
      </c>
      <c r="G661" s="113">
        <f t="shared" si="93"/>
        <v>0</v>
      </c>
    </row>
    <row r="662" spans="1:7" ht="24">
      <c r="A662" s="232" t="s">
        <v>334</v>
      </c>
      <c r="B662" s="63" t="s">
        <v>1193</v>
      </c>
      <c r="C662" s="110">
        <v>1</v>
      </c>
      <c r="D662" s="110">
        <v>1</v>
      </c>
      <c r="E662" s="111" t="s">
        <v>546</v>
      </c>
      <c r="F662" s="112">
        <v>0</v>
      </c>
      <c r="G662" s="113">
        <f t="shared" si="93"/>
        <v>0</v>
      </c>
    </row>
    <row r="663" spans="1:7" ht="24">
      <c r="A663" s="232" t="s">
        <v>335</v>
      </c>
      <c r="B663" s="63" t="s">
        <v>1196</v>
      </c>
      <c r="C663" s="110">
        <v>1</v>
      </c>
      <c r="D663" s="110">
        <v>1</v>
      </c>
      <c r="E663" s="111" t="s">
        <v>546</v>
      </c>
      <c r="F663" s="112">
        <v>0</v>
      </c>
      <c r="G663" s="113">
        <f t="shared" si="93"/>
        <v>0</v>
      </c>
    </row>
    <row r="664" spans="1:7" ht="24">
      <c r="A664" s="232" t="s">
        <v>336</v>
      </c>
      <c r="B664" s="63" t="s">
        <v>1194</v>
      </c>
      <c r="C664" s="110">
        <v>1</v>
      </c>
      <c r="D664" s="110">
        <v>1</v>
      </c>
      <c r="E664" s="111" t="s">
        <v>546</v>
      </c>
      <c r="F664" s="112">
        <v>0</v>
      </c>
      <c r="G664" s="113">
        <f t="shared" si="93"/>
        <v>0</v>
      </c>
    </row>
    <row r="665" spans="1:7" ht="24">
      <c r="A665" s="232" t="s">
        <v>337</v>
      </c>
      <c r="B665" s="63" t="s">
        <v>703</v>
      </c>
      <c r="C665" s="110">
        <v>1</v>
      </c>
      <c r="D665" s="110">
        <v>1</v>
      </c>
      <c r="E665" s="111" t="s">
        <v>546</v>
      </c>
      <c r="F665" s="112">
        <v>0</v>
      </c>
      <c r="G665" s="113">
        <f t="shared" si="93"/>
        <v>0</v>
      </c>
    </row>
    <row r="666" spans="1:7" s="101" customFormat="1" ht="18.95" customHeight="1">
      <c r="A666" s="158">
        <v>43</v>
      </c>
      <c r="B666" s="151" t="s">
        <v>1533</v>
      </c>
      <c r="C666" s="140"/>
      <c r="D666" s="207"/>
      <c r="E666" s="141"/>
      <c r="F666" s="141"/>
      <c r="G666" s="124">
        <f>SUM(G651:G665)</f>
        <v>0</v>
      </c>
    </row>
    <row r="667" spans="1:7">
      <c r="A667" s="125"/>
      <c r="B667" s="126"/>
      <c r="C667" s="126"/>
      <c r="D667" s="152"/>
      <c r="E667" s="88"/>
      <c r="F667" s="88"/>
      <c r="G667" s="127"/>
    </row>
    <row r="668" spans="1:7">
      <c r="A668" s="153">
        <v>44</v>
      </c>
      <c r="B668" s="65" t="s">
        <v>784</v>
      </c>
      <c r="C668" s="65"/>
      <c r="D668" s="208"/>
      <c r="E668" s="128"/>
      <c r="F668" s="128"/>
      <c r="G668" s="146"/>
    </row>
    <row r="669" spans="1:7">
      <c r="A669" s="154" t="s">
        <v>696</v>
      </c>
      <c r="B669" s="155" t="s">
        <v>545</v>
      </c>
      <c r="C669" s="106" t="s">
        <v>706</v>
      </c>
      <c r="D669" s="107" t="s">
        <v>707</v>
      </c>
      <c r="E669" s="107" t="s">
        <v>708</v>
      </c>
      <c r="F669" s="108" t="s">
        <v>710</v>
      </c>
      <c r="G669" s="156" t="s">
        <v>543</v>
      </c>
    </row>
    <row r="670" spans="1:7">
      <c r="A670" s="274">
        <v>44.01</v>
      </c>
      <c r="B670" s="289" t="s">
        <v>786</v>
      </c>
      <c r="C670" s="198"/>
      <c r="D670" s="199"/>
      <c r="E670" s="179"/>
      <c r="F670" s="179"/>
      <c r="G670" s="358">
        <f>(C671*D671*F671)+(C672*D672*F672)</f>
        <v>0</v>
      </c>
    </row>
    <row r="671" spans="1:7">
      <c r="A671" s="275"/>
      <c r="B671" s="210" t="s">
        <v>787</v>
      </c>
      <c r="C671" s="201">
        <v>1</v>
      </c>
      <c r="D671" s="201">
        <v>1</v>
      </c>
      <c r="E671" s="287" t="s">
        <v>546</v>
      </c>
      <c r="F671" s="203">
        <v>0</v>
      </c>
      <c r="G671" s="359"/>
    </row>
    <row r="672" spans="1:7">
      <c r="A672" s="276"/>
      <c r="B672" s="278" t="s">
        <v>501</v>
      </c>
      <c r="C672" s="204">
        <v>1</v>
      </c>
      <c r="D672" s="204">
        <v>1</v>
      </c>
      <c r="E672" s="288" t="s">
        <v>546</v>
      </c>
      <c r="F672" s="206">
        <v>0</v>
      </c>
      <c r="G672" s="367"/>
    </row>
    <row r="673" spans="1:7" ht="24">
      <c r="A673" s="232" t="s">
        <v>338</v>
      </c>
      <c r="B673" s="63" t="s">
        <v>783</v>
      </c>
      <c r="C673" s="110">
        <v>1</v>
      </c>
      <c r="D673" s="110">
        <v>1</v>
      </c>
      <c r="E673" s="111" t="s">
        <v>546</v>
      </c>
      <c r="F673" s="112">
        <v>0</v>
      </c>
      <c r="G673" s="113">
        <f t="shared" ref="G673:G680" si="94">C673*D673*F673</f>
        <v>0</v>
      </c>
    </row>
    <row r="674" spans="1:7" ht="24">
      <c r="A674" s="232" t="s">
        <v>339</v>
      </c>
      <c r="B674" s="63" t="s">
        <v>788</v>
      </c>
      <c r="C674" s="110">
        <v>1</v>
      </c>
      <c r="D674" s="110">
        <v>1</v>
      </c>
      <c r="E674" s="111" t="s">
        <v>546</v>
      </c>
      <c r="F674" s="112">
        <v>0</v>
      </c>
      <c r="G674" s="113">
        <f t="shared" si="94"/>
        <v>0</v>
      </c>
    </row>
    <row r="675" spans="1:7" ht="24">
      <c r="A675" s="232" t="s">
        <v>340</v>
      </c>
      <c r="B675" s="63" t="s">
        <v>1534</v>
      </c>
      <c r="C675" s="110">
        <v>1</v>
      </c>
      <c r="D675" s="110">
        <v>1</v>
      </c>
      <c r="E675" s="111" t="s">
        <v>546</v>
      </c>
      <c r="F675" s="112">
        <v>0</v>
      </c>
      <c r="G675" s="113">
        <f t="shared" si="94"/>
        <v>0</v>
      </c>
    </row>
    <row r="676" spans="1:7" ht="24">
      <c r="A676" s="232" t="s">
        <v>341</v>
      </c>
      <c r="B676" s="63" t="s">
        <v>1535</v>
      </c>
      <c r="C676" s="110">
        <v>1</v>
      </c>
      <c r="D676" s="110">
        <v>1</v>
      </c>
      <c r="E676" s="111" t="s">
        <v>546</v>
      </c>
      <c r="F676" s="112">
        <v>0</v>
      </c>
      <c r="G676" s="113">
        <f t="shared" si="94"/>
        <v>0</v>
      </c>
    </row>
    <row r="677" spans="1:7" ht="24">
      <c r="A677" s="232" t="s">
        <v>342</v>
      </c>
      <c r="B677" s="63" t="s">
        <v>1536</v>
      </c>
      <c r="C677" s="110">
        <v>1</v>
      </c>
      <c r="D677" s="110">
        <v>1</v>
      </c>
      <c r="E677" s="111" t="s">
        <v>546</v>
      </c>
      <c r="F677" s="112">
        <v>0</v>
      </c>
      <c r="G677" s="113">
        <f t="shared" si="94"/>
        <v>0</v>
      </c>
    </row>
    <row r="678" spans="1:7" ht="24">
      <c r="A678" s="232" t="s">
        <v>343</v>
      </c>
      <c r="B678" s="63" t="s">
        <v>789</v>
      </c>
      <c r="C678" s="110">
        <v>1</v>
      </c>
      <c r="D678" s="110">
        <v>1</v>
      </c>
      <c r="E678" s="111" t="s">
        <v>546</v>
      </c>
      <c r="F678" s="112">
        <v>0</v>
      </c>
      <c r="G678" s="113">
        <f t="shared" si="94"/>
        <v>0</v>
      </c>
    </row>
    <row r="679" spans="1:7" ht="24">
      <c r="A679" s="232" t="s">
        <v>344</v>
      </c>
      <c r="B679" s="63" t="s">
        <v>1537</v>
      </c>
      <c r="C679" s="110">
        <v>1</v>
      </c>
      <c r="D679" s="110">
        <v>1</v>
      </c>
      <c r="E679" s="111" t="s">
        <v>546</v>
      </c>
      <c r="F679" s="112">
        <v>0</v>
      </c>
      <c r="G679" s="113">
        <f t="shared" si="94"/>
        <v>0</v>
      </c>
    </row>
    <row r="680" spans="1:7" ht="24">
      <c r="A680" s="232" t="s">
        <v>345</v>
      </c>
      <c r="B680" s="63" t="s">
        <v>703</v>
      </c>
      <c r="C680" s="110">
        <v>1</v>
      </c>
      <c r="D680" s="110">
        <v>1</v>
      </c>
      <c r="E680" s="111" t="s">
        <v>546</v>
      </c>
      <c r="F680" s="112">
        <v>0</v>
      </c>
      <c r="G680" s="113">
        <f t="shared" si="94"/>
        <v>0</v>
      </c>
    </row>
    <row r="681" spans="1:7" s="101" customFormat="1" ht="18.95" customHeight="1">
      <c r="A681" s="158">
        <v>44</v>
      </c>
      <c r="B681" s="151" t="s">
        <v>1538</v>
      </c>
      <c r="C681" s="140"/>
      <c r="D681" s="207"/>
      <c r="E681" s="141"/>
      <c r="F681" s="142"/>
      <c r="G681" s="143">
        <f>SUM(G670:G680)</f>
        <v>0</v>
      </c>
    </row>
    <row r="682" spans="1:7">
      <c r="A682" s="152"/>
      <c r="B682" s="126"/>
      <c r="C682" s="126"/>
      <c r="D682" s="152"/>
      <c r="E682" s="88"/>
      <c r="F682" s="88"/>
      <c r="G682" s="146"/>
    </row>
    <row r="683" spans="1:7">
      <c r="A683" s="153">
        <v>45</v>
      </c>
      <c r="B683" s="65" t="s">
        <v>790</v>
      </c>
      <c r="C683" s="65"/>
      <c r="D683" s="208"/>
      <c r="E683" s="128"/>
      <c r="F683" s="128"/>
      <c r="G683" s="146"/>
    </row>
    <row r="684" spans="1:7">
      <c r="A684" s="154" t="s">
        <v>696</v>
      </c>
      <c r="B684" s="155" t="s">
        <v>545</v>
      </c>
      <c r="C684" s="106" t="s">
        <v>706</v>
      </c>
      <c r="D684" s="107" t="s">
        <v>707</v>
      </c>
      <c r="E684" s="107" t="s">
        <v>708</v>
      </c>
      <c r="F684" s="108" t="s">
        <v>710</v>
      </c>
      <c r="G684" s="156" t="s">
        <v>543</v>
      </c>
    </row>
    <row r="685" spans="1:7" ht="24">
      <c r="A685" s="232" t="s">
        <v>346</v>
      </c>
      <c r="B685" s="170" t="s">
        <v>1197</v>
      </c>
      <c r="C685" s="110">
        <v>1</v>
      </c>
      <c r="D685" s="110">
        <v>1</v>
      </c>
      <c r="E685" s="111" t="s">
        <v>546</v>
      </c>
      <c r="F685" s="112">
        <v>0</v>
      </c>
      <c r="G685" s="113">
        <f t="shared" ref="G685:G693" si="95">C685*D685*F685</f>
        <v>0</v>
      </c>
    </row>
    <row r="686" spans="1:7" ht="24">
      <c r="A686" s="232" t="s">
        <v>347</v>
      </c>
      <c r="B686" s="170" t="s">
        <v>1198</v>
      </c>
      <c r="C686" s="110">
        <v>1</v>
      </c>
      <c r="D686" s="110">
        <v>1</v>
      </c>
      <c r="E686" s="111" t="s">
        <v>546</v>
      </c>
      <c r="F686" s="112">
        <v>0</v>
      </c>
      <c r="G686" s="113">
        <f t="shared" si="95"/>
        <v>0</v>
      </c>
    </row>
    <row r="687" spans="1:7" ht="24">
      <c r="A687" s="232" t="s">
        <v>348</v>
      </c>
      <c r="B687" s="170" t="s">
        <v>1199</v>
      </c>
      <c r="C687" s="110">
        <v>1</v>
      </c>
      <c r="D687" s="110">
        <v>1</v>
      </c>
      <c r="E687" s="111" t="s">
        <v>546</v>
      </c>
      <c r="F687" s="112">
        <v>0</v>
      </c>
      <c r="G687" s="113">
        <f t="shared" si="95"/>
        <v>0</v>
      </c>
    </row>
    <row r="688" spans="1:7" ht="24">
      <c r="A688" s="232" t="s">
        <v>349</v>
      </c>
      <c r="B688" s="63" t="s">
        <v>1727</v>
      </c>
      <c r="C688" s="110">
        <v>1</v>
      </c>
      <c r="D688" s="110">
        <v>1</v>
      </c>
      <c r="E688" s="111" t="s">
        <v>546</v>
      </c>
      <c r="F688" s="112">
        <v>0</v>
      </c>
      <c r="G688" s="113">
        <f t="shared" si="95"/>
        <v>0</v>
      </c>
    </row>
    <row r="689" spans="1:7" ht="24">
      <c r="A689" s="232" t="s">
        <v>1207</v>
      </c>
      <c r="B689" s="63" t="s">
        <v>1206</v>
      </c>
      <c r="C689" s="110">
        <v>1</v>
      </c>
      <c r="D689" s="110">
        <v>1</v>
      </c>
      <c r="E689" s="111" t="s">
        <v>546</v>
      </c>
      <c r="F689" s="112">
        <v>0</v>
      </c>
      <c r="G689" s="113">
        <f t="shared" ref="G689" si="96">C689*D689*F689</f>
        <v>0</v>
      </c>
    </row>
    <row r="690" spans="1:7" ht="24">
      <c r="A690" s="232" t="s">
        <v>350</v>
      </c>
      <c r="B690" s="63" t="s">
        <v>775</v>
      </c>
      <c r="C690" s="110">
        <v>1</v>
      </c>
      <c r="D690" s="110">
        <v>1</v>
      </c>
      <c r="E690" s="111" t="s">
        <v>546</v>
      </c>
      <c r="F690" s="112">
        <v>0</v>
      </c>
      <c r="G690" s="113">
        <f t="shared" si="95"/>
        <v>0</v>
      </c>
    </row>
    <row r="691" spans="1:7" ht="24">
      <c r="A691" s="232" t="s">
        <v>351</v>
      </c>
      <c r="B691" s="63" t="s">
        <v>1728</v>
      </c>
      <c r="C691" s="110">
        <v>1</v>
      </c>
      <c r="D691" s="110">
        <v>1</v>
      </c>
      <c r="E691" s="111" t="s">
        <v>546</v>
      </c>
      <c r="F691" s="112">
        <v>0</v>
      </c>
      <c r="G691" s="113">
        <f t="shared" si="95"/>
        <v>0</v>
      </c>
    </row>
    <row r="692" spans="1:7" ht="24">
      <c r="A692" s="232" t="s">
        <v>352</v>
      </c>
      <c r="B692" s="63" t="s">
        <v>1200</v>
      </c>
      <c r="C692" s="110">
        <v>1</v>
      </c>
      <c r="D692" s="110">
        <v>1</v>
      </c>
      <c r="E692" s="111" t="s">
        <v>546</v>
      </c>
      <c r="F692" s="112">
        <v>0</v>
      </c>
      <c r="G692" s="113">
        <f t="shared" si="95"/>
        <v>0</v>
      </c>
    </row>
    <row r="693" spans="1:7" ht="24">
      <c r="A693" s="232" t="s">
        <v>516</v>
      </c>
      <c r="B693" s="63" t="s">
        <v>1201</v>
      </c>
      <c r="C693" s="110">
        <v>1</v>
      </c>
      <c r="D693" s="110">
        <v>1</v>
      </c>
      <c r="E693" s="111" t="s">
        <v>546</v>
      </c>
      <c r="F693" s="112">
        <v>0</v>
      </c>
      <c r="G693" s="113">
        <f t="shared" si="95"/>
        <v>0</v>
      </c>
    </row>
    <row r="694" spans="1:7" ht="24">
      <c r="A694" s="232" t="s">
        <v>353</v>
      </c>
      <c r="B694" s="63" t="s">
        <v>703</v>
      </c>
      <c r="C694" s="110">
        <v>1</v>
      </c>
      <c r="D694" s="110">
        <v>1</v>
      </c>
      <c r="E694" s="111" t="s">
        <v>546</v>
      </c>
      <c r="F694" s="112">
        <v>0</v>
      </c>
      <c r="G694" s="113">
        <f t="shared" ref="G694" si="97">C694*D694*F694</f>
        <v>0</v>
      </c>
    </row>
    <row r="695" spans="1:7" s="101" customFormat="1" ht="18.95" customHeight="1">
      <c r="A695" s="158">
        <v>45</v>
      </c>
      <c r="B695" s="151" t="s">
        <v>928</v>
      </c>
      <c r="C695" s="140"/>
      <c r="D695" s="207"/>
      <c r="E695" s="141"/>
      <c r="F695" s="141"/>
      <c r="G695" s="124">
        <f>SUM(G685:G694)</f>
        <v>0</v>
      </c>
    </row>
    <row r="696" spans="1:7">
      <c r="A696" s="125"/>
      <c r="B696" s="126"/>
      <c r="C696" s="126"/>
      <c r="D696" s="152"/>
      <c r="E696" s="88"/>
      <c r="F696" s="88"/>
      <c r="G696" s="127"/>
    </row>
    <row r="697" spans="1:7">
      <c r="A697" s="153">
        <v>46</v>
      </c>
      <c r="B697" s="65" t="s">
        <v>791</v>
      </c>
      <c r="C697" s="65"/>
      <c r="D697" s="208"/>
      <c r="E697" s="128"/>
      <c r="F697" s="128"/>
      <c r="G697" s="146"/>
    </row>
    <row r="698" spans="1:7">
      <c r="A698" s="154" t="s">
        <v>696</v>
      </c>
      <c r="B698" s="155" t="s">
        <v>545</v>
      </c>
      <c r="C698" s="106" t="s">
        <v>706</v>
      </c>
      <c r="D698" s="107" t="s">
        <v>707</v>
      </c>
      <c r="E698" s="107" t="s">
        <v>708</v>
      </c>
      <c r="F698" s="108" t="s">
        <v>710</v>
      </c>
      <c r="G698" s="156" t="s">
        <v>543</v>
      </c>
    </row>
    <row r="699" spans="1:7" ht="24">
      <c r="A699" s="232" t="s">
        <v>354</v>
      </c>
      <c r="B699" s="170" t="s">
        <v>1197</v>
      </c>
      <c r="C699" s="110">
        <v>1</v>
      </c>
      <c r="D699" s="110">
        <v>1</v>
      </c>
      <c r="E699" s="111" t="s">
        <v>546</v>
      </c>
      <c r="F699" s="112">
        <v>0</v>
      </c>
      <c r="G699" s="113">
        <f t="shared" ref="G699:G710" si="98">C699*D699*F699</f>
        <v>0</v>
      </c>
    </row>
    <row r="700" spans="1:7" ht="24">
      <c r="A700" s="232" t="s">
        <v>355</v>
      </c>
      <c r="B700" s="170" t="s">
        <v>1198</v>
      </c>
      <c r="C700" s="110">
        <v>1</v>
      </c>
      <c r="D700" s="110">
        <v>1</v>
      </c>
      <c r="E700" s="111" t="s">
        <v>546</v>
      </c>
      <c r="F700" s="112">
        <v>0</v>
      </c>
      <c r="G700" s="113">
        <f t="shared" si="98"/>
        <v>0</v>
      </c>
    </row>
    <row r="701" spans="1:7" ht="24">
      <c r="A701" s="232" t="s">
        <v>356</v>
      </c>
      <c r="B701" s="170" t="s">
        <v>1199</v>
      </c>
      <c r="C701" s="110">
        <v>1</v>
      </c>
      <c r="D701" s="110">
        <v>1</v>
      </c>
      <c r="E701" s="111" t="s">
        <v>546</v>
      </c>
      <c r="F701" s="112">
        <v>0</v>
      </c>
      <c r="G701" s="113">
        <f t="shared" si="98"/>
        <v>0</v>
      </c>
    </row>
    <row r="702" spans="1:7">
      <c r="A702" s="274">
        <v>46.26</v>
      </c>
      <c r="B702" s="289" t="s">
        <v>1648</v>
      </c>
      <c r="C702" s="198"/>
      <c r="D702" s="199"/>
      <c r="E702" s="179"/>
      <c r="F702" s="179"/>
      <c r="G702" s="360">
        <f>(C703*D703*F703)+(C704*D704*F704)</f>
        <v>0</v>
      </c>
    </row>
    <row r="703" spans="1:7">
      <c r="A703" s="275"/>
      <c r="B703" s="210" t="s">
        <v>1650</v>
      </c>
      <c r="C703" s="201">
        <v>1</v>
      </c>
      <c r="D703" s="201">
        <v>1</v>
      </c>
      <c r="E703" s="287" t="s">
        <v>546</v>
      </c>
      <c r="F703" s="203">
        <v>0</v>
      </c>
      <c r="G703" s="363"/>
    </row>
    <row r="704" spans="1:7">
      <c r="A704" s="276"/>
      <c r="B704" s="278" t="s">
        <v>1649</v>
      </c>
      <c r="C704" s="204">
        <v>1</v>
      </c>
      <c r="D704" s="204">
        <v>1</v>
      </c>
      <c r="E704" s="288" t="s">
        <v>546</v>
      </c>
      <c r="F704" s="206">
        <v>0</v>
      </c>
      <c r="G704" s="364"/>
    </row>
    <row r="705" spans="1:13">
      <c r="A705" s="274">
        <v>46.27</v>
      </c>
      <c r="B705" s="268" t="s">
        <v>1652</v>
      </c>
      <c r="C705" s="198"/>
      <c r="D705" s="199"/>
      <c r="E705" s="179"/>
      <c r="F705" s="179"/>
      <c r="G705" s="358">
        <f>(C706*D706*F706)+(C707*D707*F707)</f>
        <v>0</v>
      </c>
    </row>
    <row r="706" spans="1:13">
      <c r="A706" s="275"/>
      <c r="B706" s="210" t="s">
        <v>1645</v>
      </c>
      <c r="C706" s="201">
        <v>1</v>
      </c>
      <c r="D706" s="201">
        <v>1</v>
      </c>
      <c r="E706" s="287" t="s">
        <v>546</v>
      </c>
      <c r="F706" s="203">
        <v>0</v>
      </c>
      <c r="G706" s="359"/>
    </row>
    <row r="707" spans="1:13">
      <c r="A707" s="276"/>
      <c r="B707" s="278" t="s">
        <v>1631</v>
      </c>
      <c r="C707" s="204">
        <v>1</v>
      </c>
      <c r="D707" s="204">
        <v>1</v>
      </c>
      <c r="E707" s="288" t="s">
        <v>546</v>
      </c>
      <c r="F707" s="206">
        <v>0</v>
      </c>
      <c r="G707" s="367"/>
    </row>
    <row r="708" spans="1:13" ht="24">
      <c r="A708" s="232" t="s">
        <v>357</v>
      </c>
      <c r="B708" s="170" t="s">
        <v>775</v>
      </c>
      <c r="C708" s="110">
        <v>1</v>
      </c>
      <c r="D708" s="110">
        <v>1</v>
      </c>
      <c r="E708" s="111" t="s">
        <v>546</v>
      </c>
      <c r="F708" s="112">
        <v>0</v>
      </c>
      <c r="G708" s="113">
        <f t="shared" si="98"/>
        <v>0</v>
      </c>
    </row>
    <row r="709" spans="1:13" ht="24">
      <c r="A709" s="232" t="s">
        <v>517</v>
      </c>
      <c r="B709" s="63" t="s">
        <v>1201</v>
      </c>
      <c r="C709" s="110">
        <v>1</v>
      </c>
      <c r="D709" s="110">
        <v>1</v>
      </c>
      <c r="E709" s="111" t="s">
        <v>546</v>
      </c>
      <c r="F709" s="112">
        <v>0</v>
      </c>
      <c r="G709" s="113">
        <f t="shared" si="98"/>
        <v>0</v>
      </c>
    </row>
    <row r="710" spans="1:13" ht="24">
      <c r="A710" s="164" t="s">
        <v>358</v>
      </c>
      <c r="B710" s="63" t="s">
        <v>703</v>
      </c>
      <c r="C710" s="110">
        <v>1</v>
      </c>
      <c r="D710" s="110">
        <v>1</v>
      </c>
      <c r="E710" s="111" t="s">
        <v>546</v>
      </c>
      <c r="F710" s="112">
        <v>0</v>
      </c>
      <c r="G710" s="113">
        <f t="shared" si="98"/>
        <v>0</v>
      </c>
    </row>
    <row r="711" spans="1:13" s="101" customFormat="1" ht="18.95" customHeight="1">
      <c r="A711" s="158">
        <v>46</v>
      </c>
      <c r="B711" s="151" t="s">
        <v>929</v>
      </c>
      <c r="C711" s="140"/>
      <c r="D711" s="207"/>
      <c r="E711" s="141"/>
      <c r="F711" s="142"/>
      <c r="G711" s="143">
        <f>SUM(G699:G710)</f>
        <v>0</v>
      </c>
      <c r="H711" s="70"/>
      <c r="I711" s="70"/>
      <c r="J711" s="70"/>
      <c r="K711" s="70"/>
      <c r="L711" s="70"/>
      <c r="M711" s="70"/>
    </row>
    <row r="712" spans="1:13">
      <c r="A712" s="152"/>
      <c r="B712" s="126"/>
      <c r="C712" s="126"/>
      <c r="D712" s="152"/>
      <c r="E712" s="88"/>
      <c r="F712" s="88"/>
      <c r="G712" s="146"/>
    </row>
    <row r="713" spans="1:13">
      <c r="A713" s="153">
        <v>47</v>
      </c>
      <c r="B713" s="65" t="s">
        <v>792</v>
      </c>
      <c r="C713" s="65"/>
      <c r="D713" s="208"/>
      <c r="E713" s="128"/>
      <c r="F713" s="128"/>
      <c r="G713" s="146"/>
    </row>
    <row r="714" spans="1:13">
      <c r="A714" s="154" t="s">
        <v>696</v>
      </c>
      <c r="B714" s="155" t="s">
        <v>545</v>
      </c>
      <c r="C714" s="106" t="s">
        <v>706</v>
      </c>
      <c r="D714" s="107" t="s">
        <v>707</v>
      </c>
      <c r="E714" s="107" t="s">
        <v>708</v>
      </c>
      <c r="F714" s="108" t="s">
        <v>710</v>
      </c>
      <c r="G714" s="156" t="s">
        <v>543</v>
      </c>
    </row>
    <row r="715" spans="1:13" ht="24">
      <c r="A715" s="232" t="s">
        <v>359</v>
      </c>
      <c r="B715" s="170" t="s">
        <v>1197</v>
      </c>
      <c r="C715" s="110">
        <v>1</v>
      </c>
      <c r="D715" s="110">
        <v>1</v>
      </c>
      <c r="E715" s="111" t="s">
        <v>546</v>
      </c>
      <c r="F715" s="112">
        <v>0</v>
      </c>
      <c r="G715" s="113">
        <f t="shared" ref="G715:G722" si="99">C715*D715*F715</f>
        <v>0</v>
      </c>
    </row>
    <row r="716" spans="1:13" ht="24">
      <c r="A716" s="232" t="s">
        <v>360</v>
      </c>
      <c r="B716" s="170" t="s">
        <v>1198</v>
      </c>
      <c r="C716" s="110">
        <v>1</v>
      </c>
      <c r="D716" s="110">
        <v>1</v>
      </c>
      <c r="E716" s="111" t="s">
        <v>546</v>
      </c>
      <c r="F716" s="112">
        <v>0</v>
      </c>
      <c r="G716" s="113">
        <f t="shared" si="99"/>
        <v>0</v>
      </c>
    </row>
    <row r="717" spans="1:13" ht="24">
      <c r="A717" s="232" t="s">
        <v>361</v>
      </c>
      <c r="B717" s="170" t="s">
        <v>1199</v>
      </c>
      <c r="C717" s="110">
        <v>1</v>
      </c>
      <c r="D717" s="110">
        <v>1</v>
      </c>
      <c r="E717" s="111" t="s">
        <v>546</v>
      </c>
      <c r="F717" s="112">
        <v>0</v>
      </c>
      <c r="G717" s="113">
        <f t="shared" si="99"/>
        <v>0</v>
      </c>
    </row>
    <row r="718" spans="1:13" ht="24">
      <c r="A718" s="232" t="s">
        <v>362</v>
      </c>
      <c r="B718" s="170" t="s">
        <v>1202</v>
      </c>
      <c r="C718" s="110">
        <v>1</v>
      </c>
      <c r="D718" s="110">
        <v>1</v>
      </c>
      <c r="E718" s="111" t="s">
        <v>546</v>
      </c>
      <c r="F718" s="112">
        <v>0</v>
      </c>
      <c r="G718" s="113">
        <f t="shared" si="99"/>
        <v>0</v>
      </c>
    </row>
    <row r="719" spans="1:13" ht="24">
      <c r="A719" s="232" t="s">
        <v>363</v>
      </c>
      <c r="B719" s="170" t="s">
        <v>1203</v>
      </c>
      <c r="C719" s="110">
        <v>1</v>
      </c>
      <c r="D719" s="110">
        <v>1</v>
      </c>
      <c r="E719" s="111" t="s">
        <v>546</v>
      </c>
      <c r="F719" s="112">
        <v>0</v>
      </c>
      <c r="G719" s="113">
        <f t="shared" si="99"/>
        <v>0</v>
      </c>
    </row>
    <row r="720" spans="1:13" ht="24">
      <c r="A720" s="232" t="s">
        <v>364</v>
      </c>
      <c r="B720" s="170" t="s">
        <v>775</v>
      </c>
      <c r="C720" s="110">
        <v>1</v>
      </c>
      <c r="D720" s="110">
        <v>1</v>
      </c>
      <c r="E720" s="111" t="s">
        <v>546</v>
      </c>
      <c r="F720" s="112">
        <v>0</v>
      </c>
      <c r="G720" s="113">
        <f t="shared" si="99"/>
        <v>0</v>
      </c>
    </row>
    <row r="721" spans="1:7" ht="24">
      <c r="A721" s="232" t="s">
        <v>518</v>
      </c>
      <c r="B721" s="63" t="s">
        <v>1201</v>
      </c>
      <c r="C721" s="110">
        <v>1</v>
      </c>
      <c r="D721" s="110">
        <v>1</v>
      </c>
      <c r="E721" s="111" t="s">
        <v>546</v>
      </c>
      <c r="F721" s="112">
        <v>0</v>
      </c>
      <c r="G721" s="113">
        <f t="shared" si="99"/>
        <v>0</v>
      </c>
    </row>
    <row r="722" spans="1:7" ht="24">
      <c r="A722" s="232" t="s">
        <v>365</v>
      </c>
      <c r="B722" s="63" t="s">
        <v>703</v>
      </c>
      <c r="C722" s="110">
        <v>1</v>
      </c>
      <c r="D722" s="110">
        <v>1</v>
      </c>
      <c r="E722" s="111" t="s">
        <v>546</v>
      </c>
      <c r="F722" s="112">
        <v>0</v>
      </c>
      <c r="G722" s="113">
        <f t="shared" si="99"/>
        <v>0</v>
      </c>
    </row>
    <row r="723" spans="1:7" s="101" customFormat="1" ht="18.95" customHeight="1">
      <c r="A723" s="158">
        <v>47</v>
      </c>
      <c r="B723" s="151" t="s">
        <v>930</v>
      </c>
      <c r="C723" s="140"/>
      <c r="D723" s="207"/>
      <c r="E723" s="141"/>
      <c r="F723" s="141"/>
      <c r="G723" s="124">
        <f>SUM(G715:G722)</f>
        <v>0</v>
      </c>
    </row>
    <row r="724" spans="1:7">
      <c r="A724" s="125"/>
      <c r="B724" s="126"/>
      <c r="C724" s="126"/>
      <c r="D724" s="152"/>
      <c r="E724" s="88"/>
      <c r="F724" s="88"/>
      <c r="G724" s="127"/>
    </row>
    <row r="725" spans="1:7">
      <c r="A725" s="153">
        <v>48</v>
      </c>
      <c r="B725" s="65" t="s">
        <v>793</v>
      </c>
      <c r="C725" s="65"/>
      <c r="D725" s="208"/>
      <c r="E725" s="128"/>
      <c r="F725" s="128"/>
      <c r="G725" s="146"/>
    </row>
    <row r="726" spans="1:7">
      <c r="A726" s="154" t="s">
        <v>696</v>
      </c>
      <c r="B726" s="155" t="s">
        <v>545</v>
      </c>
      <c r="C726" s="106" t="s">
        <v>706</v>
      </c>
      <c r="D726" s="107" t="s">
        <v>707</v>
      </c>
      <c r="E726" s="107" t="s">
        <v>708</v>
      </c>
      <c r="F726" s="108" t="s">
        <v>710</v>
      </c>
      <c r="G726" s="156" t="s">
        <v>543</v>
      </c>
    </row>
    <row r="727" spans="1:7" ht="24">
      <c r="A727" s="232" t="s">
        <v>366</v>
      </c>
      <c r="B727" s="170" t="s">
        <v>1197</v>
      </c>
      <c r="C727" s="110">
        <v>1</v>
      </c>
      <c r="D727" s="110">
        <v>1</v>
      </c>
      <c r="E727" s="111" t="s">
        <v>546</v>
      </c>
      <c r="F727" s="112">
        <v>0</v>
      </c>
      <c r="G727" s="113">
        <f t="shared" ref="G727:G732" si="100">C727*D727*F727</f>
        <v>0</v>
      </c>
    </row>
    <row r="728" spans="1:7" ht="24">
      <c r="A728" s="232" t="s">
        <v>367</v>
      </c>
      <c r="B728" s="170" t="s">
        <v>1198</v>
      </c>
      <c r="C728" s="110">
        <v>1</v>
      </c>
      <c r="D728" s="110">
        <v>1</v>
      </c>
      <c r="E728" s="111" t="s">
        <v>546</v>
      </c>
      <c r="F728" s="112">
        <v>0</v>
      </c>
      <c r="G728" s="113">
        <f t="shared" si="100"/>
        <v>0</v>
      </c>
    </row>
    <row r="729" spans="1:7" ht="24">
      <c r="A729" s="232" t="s">
        <v>368</v>
      </c>
      <c r="B729" s="170" t="s">
        <v>1204</v>
      </c>
      <c r="C729" s="110">
        <v>1</v>
      </c>
      <c r="D729" s="110">
        <v>1</v>
      </c>
      <c r="E729" s="111" t="s">
        <v>546</v>
      </c>
      <c r="F729" s="112">
        <v>0</v>
      </c>
      <c r="G729" s="113">
        <f t="shared" si="100"/>
        <v>0</v>
      </c>
    </row>
    <row r="730" spans="1:7" ht="24">
      <c r="A730" s="232" t="s">
        <v>369</v>
      </c>
      <c r="B730" s="170" t="s">
        <v>1205</v>
      </c>
      <c r="C730" s="110">
        <v>1</v>
      </c>
      <c r="D730" s="110">
        <v>1</v>
      </c>
      <c r="E730" s="111" t="s">
        <v>546</v>
      </c>
      <c r="F730" s="112">
        <v>0</v>
      </c>
      <c r="G730" s="113">
        <f t="shared" si="100"/>
        <v>0</v>
      </c>
    </row>
    <row r="731" spans="1:7" ht="24">
      <c r="A731" s="232" t="s">
        <v>370</v>
      </c>
      <c r="B731" s="170" t="s">
        <v>775</v>
      </c>
      <c r="C731" s="110">
        <v>1</v>
      </c>
      <c r="D731" s="110">
        <v>1</v>
      </c>
      <c r="E731" s="111" t="s">
        <v>546</v>
      </c>
      <c r="F731" s="112">
        <v>0</v>
      </c>
      <c r="G731" s="113">
        <f t="shared" si="100"/>
        <v>0</v>
      </c>
    </row>
    <row r="732" spans="1:7" ht="24">
      <c r="A732" s="164" t="s">
        <v>371</v>
      </c>
      <c r="B732" s="63" t="s">
        <v>703</v>
      </c>
      <c r="C732" s="110">
        <v>1</v>
      </c>
      <c r="D732" s="110">
        <v>1</v>
      </c>
      <c r="E732" s="111" t="s">
        <v>546</v>
      </c>
      <c r="F732" s="112">
        <v>0</v>
      </c>
      <c r="G732" s="113">
        <f t="shared" si="100"/>
        <v>0</v>
      </c>
    </row>
    <row r="733" spans="1:7" s="101" customFormat="1" ht="18.95" customHeight="1">
      <c r="A733" s="158">
        <v>48</v>
      </c>
      <c r="B733" s="151" t="s">
        <v>931</v>
      </c>
      <c r="C733" s="140"/>
      <c r="D733" s="207"/>
      <c r="E733" s="141"/>
      <c r="F733" s="141"/>
      <c r="G733" s="124">
        <f>SUM(G727:G732)</f>
        <v>0</v>
      </c>
    </row>
    <row r="734" spans="1:7">
      <c r="A734" s="125"/>
      <c r="B734" s="126"/>
      <c r="C734" s="126"/>
      <c r="D734" s="152"/>
      <c r="E734" s="88"/>
      <c r="F734" s="88"/>
      <c r="G734" s="127"/>
    </row>
    <row r="735" spans="1:7">
      <c r="A735" s="153">
        <v>49</v>
      </c>
      <c r="B735" s="65" t="s">
        <v>794</v>
      </c>
      <c r="C735" s="65"/>
      <c r="D735" s="208"/>
      <c r="E735" s="128"/>
      <c r="F735" s="128"/>
      <c r="G735" s="146"/>
    </row>
    <row r="736" spans="1:7">
      <c r="A736" s="295" t="s">
        <v>696</v>
      </c>
      <c r="B736" s="155" t="s">
        <v>545</v>
      </c>
      <c r="C736" s="296" t="s">
        <v>706</v>
      </c>
      <c r="D736" s="291" t="s">
        <v>707</v>
      </c>
      <c r="E736" s="291" t="s">
        <v>708</v>
      </c>
      <c r="F736" s="292" t="s">
        <v>710</v>
      </c>
      <c r="G736" s="293" t="s">
        <v>543</v>
      </c>
    </row>
    <row r="737" spans="1:7">
      <c r="A737" s="369" t="s">
        <v>372</v>
      </c>
      <c r="B737" s="289" t="s">
        <v>1269</v>
      </c>
      <c r="C737" s="216"/>
      <c r="D737" s="294"/>
      <c r="E737" s="217"/>
      <c r="F737" s="218"/>
      <c r="G737" s="372">
        <f>(C738*D738*F738)+(C739*D739*F739)+(C740*D740*F740)+(C741*D741*F741)+(C742*D742*F742)</f>
        <v>0</v>
      </c>
    </row>
    <row r="738" spans="1:7">
      <c r="A738" s="370"/>
      <c r="B738" s="210"/>
      <c r="C738" s="201">
        <v>1</v>
      </c>
      <c r="D738" s="267">
        <v>1</v>
      </c>
      <c r="E738" s="287" t="s">
        <v>546</v>
      </c>
      <c r="F738" s="203">
        <v>0</v>
      </c>
      <c r="G738" s="373"/>
    </row>
    <row r="739" spans="1:7">
      <c r="A739" s="370"/>
      <c r="B739" s="210"/>
      <c r="C739" s="201">
        <v>1</v>
      </c>
      <c r="D739" s="267">
        <v>1</v>
      </c>
      <c r="E739" s="287" t="s">
        <v>546</v>
      </c>
      <c r="F739" s="203">
        <v>0</v>
      </c>
      <c r="G739" s="373"/>
    </row>
    <row r="740" spans="1:7">
      <c r="A740" s="370"/>
      <c r="B740" s="210"/>
      <c r="C740" s="201">
        <v>1</v>
      </c>
      <c r="D740" s="267">
        <v>1</v>
      </c>
      <c r="E740" s="287" t="s">
        <v>546</v>
      </c>
      <c r="F740" s="203">
        <v>0</v>
      </c>
      <c r="G740" s="373"/>
    </row>
    <row r="741" spans="1:7">
      <c r="A741" s="370"/>
      <c r="B741" s="210"/>
      <c r="C741" s="201">
        <v>1</v>
      </c>
      <c r="D741" s="267">
        <v>1</v>
      </c>
      <c r="E741" s="287" t="s">
        <v>546</v>
      </c>
      <c r="F741" s="203">
        <v>0</v>
      </c>
      <c r="G741" s="373"/>
    </row>
    <row r="742" spans="1:7">
      <c r="A742" s="371"/>
      <c r="B742" s="278"/>
      <c r="C742" s="204">
        <v>1</v>
      </c>
      <c r="D742" s="269">
        <v>1</v>
      </c>
      <c r="E742" s="288" t="s">
        <v>546</v>
      </c>
      <c r="F742" s="206">
        <v>0</v>
      </c>
      <c r="G742" s="374"/>
    </row>
    <row r="743" spans="1:7" ht="24">
      <c r="A743" s="270" t="s">
        <v>373</v>
      </c>
      <c r="B743" s="64" t="s">
        <v>952</v>
      </c>
      <c r="C743" s="297"/>
      <c r="D743" s="116">
        <v>0</v>
      </c>
      <c r="E743" s="117" t="s">
        <v>547</v>
      </c>
      <c r="F743" s="118">
        <f>SUM(G737)</f>
        <v>0</v>
      </c>
      <c r="G743" s="113">
        <f>D743*F743</f>
        <v>0</v>
      </c>
    </row>
    <row r="744" spans="1:7" ht="24">
      <c r="A744" s="162" t="s">
        <v>374</v>
      </c>
      <c r="B744" s="63" t="s">
        <v>1613</v>
      </c>
      <c r="C744" s="110">
        <v>1</v>
      </c>
      <c r="D744" s="110">
        <v>1</v>
      </c>
      <c r="E744" s="111" t="s">
        <v>546</v>
      </c>
      <c r="F744" s="112">
        <v>0</v>
      </c>
      <c r="G744" s="113">
        <f t="shared" ref="G744:G751" si="101">C744*D744*F744</f>
        <v>0</v>
      </c>
    </row>
    <row r="745" spans="1:7" ht="24">
      <c r="A745" s="162" t="s">
        <v>375</v>
      </c>
      <c r="B745" s="63" t="s">
        <v>1614</v>
      </c>
      <c r="C745" s="110">
        <v>1</v>
      </c>
      <c r="D745" s="110">
        <v>1</v>
      </c>
      <c r="E745" s="111" t="s">
        <v>546</v>
      </c>
      <c r="F745" s="112">
        <v>0</v>
      </c>
      <c r="G745" s="113">
        <f t="shared" si="101"/>
        <v>0</v>
      </c>
    </row>
    <row r="746" spans="1:7" ht="24">
      <c r="A746" s="162" t="s">
        <v>376</v>
      </c>
      <c r="B746" s="63" t="s">
        <v>909</v>
      </c>
      <c r="C746" s="110">
        <v>1</v>
      </c>
      <c r="D746" s="110">
        <v>1</v>
      </c>
      <c r="E746" s="111" t="s">
        <v>546</v>
      </c>
      <c r="F746" s="112">
        <v>0</v>
      </c>
      <c r="G746" s="113">
        <f t="shared" si="101"/>
        <v>0</v>
      </c>
    </row>
    <row r="747" spans="1:7" ht="24">
      <c r="A747" s="162" t="s">
        <v>377</v>
      </c>
      <c r="B747" s="63" t="s">
        <v>1729</v>
      </c>
      <c r="C747" s="110">
        <v>1</v>
      </c>
      <c r="D747" s="110">
        <v>1</v>
      </c>
      <c r="E747" s="111" t="s">
        <v>546</v>
      </c>
      <c r="F747" s="112">
        <v>0</v>
      </c>
      <c r="G747" s="113">
        <f t="shared" si="101"/>
        <v>0</v>
      </c>
    </row>
    <row r="748" spans="1:7" ht="24">
      <c r="A748" s="162" t="s">
        <v>378</v>
      </c>
      <c r="B748" s="63" t="s">
        <v>805</v>
      </c>
      <c r="C748" s="110">
        <v>1</v>
      </c>
      <c r="D748" s="110">
        <v>1</v>
      </c>
      <c r="E748" s="111" t="s">
        <v>546</v>
      </c>
      <c r="F748" s="112">
        <v>0</v>
      </c>
      <c r="G748" s="113">
        <f t="shared" si="101"/>
        <v>0</v>
      </c>
    </row>
    <row r="749" spans="1:7" ht="24">
      <c r="A749" s="162" t="s">
        <v>379</v>
      </c>
      <c r="B749" s="63" t="s">
        <v>1634</v>
      </c>
      <c r="C749" s="110">
        <v>1</v>
      </c>
      <c r="D749" s="110">
        <v>1</v>
      </c>
      <c r="E749" s="111" t="s">
        <v>546</v>
      </c>
      <c r="F749" s="112">
        <v>0</v>
      </c>
      <c r="G749" s="113">
        <f t="shared" si="101"/>
        <v>0</v>
      </c>
    </row>
    <row r="750" spans="1:7" ht="24">
      <c r="A750" s="162" t="s">
        <v>1615</v>
      </c>
      <c r="B750" s="63" t="s">
        <v>1641</v>
      </c>
      <c r="C750" s="110">
        <v>1</v>
      </c>
      <c r="D750" s="110">
        <v>1</v>
      </c>
      <c r="E750" s="111" t="s">
        <v>546</v>
      </c>
      <c r="F750" s="112">
        <v>0</v>
      </c>
      <c r="G750" s="113">
        <f t="shared" ref="G750" si="102">C750*D750*F750</f>
        <v>0</v>
      </c>
    </row>
    <row r="751" spans="1:7" ht="24">
      <c r="A751" s="163" t="s">
        <v>380</v>
      </c>
      <c r="B751" s="63" t="s">
        <v>703</v>
      </c>
      <c r="C751" s="110">
        <v>1</v>
      </c>
      <c r="D751" s="110">
        <v>1</v>
      </c>
      <c r="E751" s="111" t="s">
        <v>546</v>
      </c>
      <c r="F751" s="112">
        <v>0</v>
      </c>
      <c r="G751" s="113">
        <f t="shared" si="101"/>
        <v>0</v>
      </c>
    </row>
    <row r="752" spans="1:7" s="101" customFormat="1" ht="18.95" customHeight="1">
      <c r="A752" s="158">
        <v>49</v>
      </c>
      <c r="B752" s="151" t="s">
        <v>795</v>
      </c>
      <c r="C752" s="140"/>
      <c r="D752" s="141"/>
      <c r="E752" s="141"/>
      <c r="F752" s="141"/>
      <c r="G752" s="124">
        <f>SUM(G737:G751)</f>
        <v>0</v>
      </c>
    </row>
    <row r="753" spans="1:7">
      <c r="A753" s="152"/>
      <c r="B753" s="126"/>
      <c r="C753" s="126"/>
      <c r="D753" s="88"/>
      <c r="E753" s="88"/>
      <c r="F753" s="88"/>
      <c r="G753" s="127"/>
    </row>
    <row r="754" spans="1:7">
      <c r="A754" s="153">
        <v>50</v>
      </c>
      <c r="B754" s="65" t="s">
        <v>1730</v>
      </c>
      <c r="C754" s="65"/>
      <c r="D754" s="128"/>
      <c r="E754" s="128"/>
      <c r="F754" s="128"/>
      <c r="G754" s="146"/>
    </row>
    <row r="755" spans="1:7">
      <c r="A755" s="154" t="s">
        <v>696</v>
      </c>
      <c r="B755" s="155" t="s">
        <v>545</v>
      </c>
      <c r="C755" s="106" t="s">
        <v>706</v>
      </c>
      <c r="D755" s="107" t="s">
        <v>707</v>
      </c>
      <c r="E755" s="107" t="s">
        <v>708</v>
      </c>
      <c r="F755" s="108" t="s">
        <v>710</v>
      </c>
      <c r="G755" s="156" t="s">
        <v>543</v>
      </c>
    </row>
    <row r="756" spans="1:7">
      <c r="A756" s="274">
        <v>50.01</v>
      </c>
      <c r="B756" s="289" t="s">
        <v>796</v>
      </c>
      <c r="C756" s="198"/>
      <c r="D756" s="199"/>
      <c r="E756" s="179"/>
      <c r="F756" s="179"/>
      <c r="G756" s="360">
        <f>(C757*D757*F757)+(C758*D758*F758)+(C759*D759*F759)+(C760*D760*F760)</f>
        <v>0</v>
      </c>
    </row>
    <row r="757" spans="1:7">
      <c r="A757" s="275"/>
      <c r="B757" s="210" t="s">
        <v>797</v>
      </c>
      <c r="C757" s="201">
        <v>1</v>
      </c>
      <c r="D757" s="201">
        <v>1</v>
      </c>
      <c r="E757" s="287" t="s">
        <v>546</v>
      </c>
      <c r="F757" s="203">
        <v>0</v>
      </c>
      <c r="G757" s="363"/>
    </row>
    <row r="758" spans="1:7">
      <c r="A758" s="275"/>
      <c r="B758" s="290" t="s">
        <v>798</v>
      </c>
      <c r="C758" s="201">
        <v>1</v>
      </c>
      <c r="D758" s="201">
        <v>1</v>
      </c>
      <c r="E758" s="287" t="s">
        <v>546</v>
      </c>
      <c r="F758" s="203">
        <v>0</v>
      </c>
      <c r="G758" s="363"/>
    </row>
    <row r="759" spans="1:7">
      <c r="A759" s="275"/>
      <c r="B759" s="290" t="s">
        <v>799</v>
      </c>
      <c r="C759" s="201">
        <v>1</v>
      </c>
      <c r="D759" s="201">
        <v>1</v>
      </c>
      <c r="E759" s="287" t="s">
        <v>546</v>
      </c>
      <c r="F759" s="203">
        <v>0</v>
      </c>
      <c r="G759" s="363"/>
    </row>
    <row r="760" spans="1:7">
      <c r="A760" s="276"/>
      <c r="B760" s="278" t="s">
        <v>1731</v>
      </c>
      <c r="C760" s="204">
        <v>1</v>
      </c>
      <c r="D760" s="204">
        <v>1</v>
      </c>
      <c r="E760" s="288" t="s">
        <v>546</v>
      </c>
      <c r="F760" s="206">
        <v>0</v>
      </c>
      <c r="G760" s="364"/>
    </row>
    <row r="761" spans="1:7">
      <c r="A761" s="274">
        <v>50.1</v>
      </c>
      <c r="B761" s="289" t="s">
        <v>1208</v>
      </c>
      <c r="C761" s="198"/>
      <c r="D761" s="199"/>
      <c r="E761" s="179"/>
      <c r="F761" s="179"/>
      <c r="G761" s="356">
        <f>(C762*D762*F762)+(C763*D763*F763)</f>
        <v>0</v>
      </c>
    </row>
    <row r="762" spans="1:7">
      <c r="A762" s="275"/>
      <c r="B762" s="210" t="s">
        <v>800</v>
      </c>
      <c r="C762" s="201">
        <v>1</v>
      </c>
      <c r="D762" s="201">
        <v>1</v>
      </c>
      <c r="E762" s="287" t="s">
        <v>546</v>
      </c>
      <c r="F762" s="203">
        <v>0</v>
      </c>
      <c r="G762" s="357"/>
    </row>
    <row r="763" spans="1:7">
      <c r="A763" s="276"/>
      <c r="B763" s="278" t="s">
        <v>801</v>
      </c>
      <c r="C763" s="204">
        <v>1</v>
      </c>
      <c r="D763" s="204">
        <v>1</v>
      </c>
      <c r="E763" s="288" t="s">
        <v>546</v>
      </c>
      <c r="F763" s="206">
        <v>0</v>
      </c>
      <c r="G763" s="368"/>
    </row>
    <row r="764" spans="1:7" ht="24">
      <c r="A764" s="162" t="s">
        <v>381</v>
      </c>
      <c r="B764" s="63" t="s">
        <v>802</v>
      </c>
      <c r="C764" s="110">
        <v>1</v>
      </c>
      <c r="D764" s="110">
        <v>1</v>
      </c>
      <c r="E764" s="111" t="s">
        <v>546</v>
      </c>
      <c r="F764" s="112">
        <v>0</v>
      </c>
      <c r="G764" s="113">
        <f t="shared" ref="G764:G766" si="103">C764*D764*F764</f>
        <v>0</v>
      </c>
    </row>
    <row r="765" spans="1:7" ht="24">
      <c r="A765" s="162" t="s">
        <v>382</v>
      </c>
      <c r="B765" s="63" t="s">
        <v>1732</v>
      </c>
      <c r="C765" s="110">
        <v>1</v>
      </c>
      <c r="D765" s="110">
        <v>1</v>
      </c>
      <c r="E765" s="111" t="s">
        <v>546</v>
      </c>
      <c r="F765" s="112">
        <v>0</v>
      </c>
      <c r="G765" s="113">
        <f t="shared" si="103"/>
        <v>0</v>
      </c>
    </row>
    <row r="766" spans="1:7" ht="24">
      <c r="A766" s="162" t="s">
        <v>383</v>
      </c>
      <c r="B766" s="63" t="s">
        <v>703</v>
      </c>
      <c r="C766" s="110">
        <v>1</v>
      </c>
      <c r="D766" s="110">
        <v>1</v>
      </c>
      <c r="E766" s="111" t="s">
        <v>546</v>
      </c>
      <c r="F766" s="112">
        <v>0</v>
      </c>
      <c r="G766" s="113">
        <f t="shared" si="103"/>
        <v>0</v>
      </c>
    </row>
    <row r="767" spans="1:7" s="101" customFormat="1" ht="18.95" customHeight="1">
      <c r="A767" s="158">
        <v>50</v>
      </c>
      <c r="B767" s="272" t="s">
        <v>1733</v>
      </c>
      <c r="C767" s="140"/>
      <c r="D767" s="141"/>
      <c r="E767" s="141"/>
      <c r="F767" s="141"/>
      <c r="G767" s="124">
        <f>SUM(G756:G766)</f>
        <v>0</v>
      </c>
    </row>
    <row r="768" spans="1:7">
      <c r="A768" s="152"/>
      <c r="B768" s="126"/>
      <c r="C768" s="126"/>
      <c r="D768" s="88"/>
      <c r="E768" s="88"/>
      <c r="F768" s="88"/>
      <c r="G768" s="146"/>
    </row>
    <row r="769" spans="1:7" ht="11.25" customHeight="1">
      <c r="A769" s="153">
        <v>51</v>
      </c>
      <c r="B769" s="65" t="s">
        <v>804</v>
      </c>
      <c r="C769" s="65"/>
      <c r="D769" s="128"/>
      <c r="E769" s="128"/>
      <c r="F769" s="128"/>
      <c r="G769" s="146"/>
    </row>
    <row r="770" spans="1:7">
      <c r="A770" s="154" t="s">
        <v>696</v>
      </c>
      <c r="B770" s="155" t="s">
        <v>545</v>
      </c>
      <c r="C770" s="106" t="s">
        <v>706</v>
      </c>
      <c r="D770" s="107" t="s">
        <v>707</v>
      </c>
      <c r="E770" s="107" t="s">
        <v>708</v>
      </c>
      <c r="F770" s="108" t="s">
        <v>710</v>
      </c>
      <c r="G770" s="156" t="s">
        <v>543</v>
      </c>
    </row>
    <row r="771" spans="1:7" ht="24">
      <c r="A771" s="232" t="s">
        <v>384</v>
      </c>
      <c r="B771" s="63" t="s">
        <v>1211</v>
      </c>
      <c r="C771" s="110">
        <v>1</v>
      </c>
      <c r="D771" s="110">
        <v>1</v>
      </c>
      <c r="E771" s="111" t="s">
        <v>546</v>
      </c>
      <c r="F771" s="112">
        <v>0</v>
      </c>
      <c r="G771" s="113">
        <f t="shared" ref="G771:G778" si="104">C771*D771*F771</f>
        <v>0</v>
      </c>
    </row>
    <row r="772" spans="1:7" ht="24">
      <c r="A772" s="232" t="s">
        <v>385</v>
      </c>
      <c r="B772" s="63" t="s">
        <v>805</v>
      </c>
      <c r="C772" s="110">
        <v>1</v>
      </c>
      <c r="D772" s="110">
        <v>1</v>
      </c>
      <c r="E772" s="111" t="s">
        <v>546</v>
      </c>
      <c r="F772" s="112">
        <v>0</v>
      </c>
      <c r="G772" s="113">
        <f t="shared" si="104"/>
        <v>0</v>
      </c>
    </row>
    <row r="773" spans="1:7" ht="24">
      <c r="A773" s="232" t="s">
        <v>386</v>
      </c>
      <c r="B773" s="63" t="s">
        <v>806</v>
      </c>
      <c r="C773" s="110">
        <v>1</v>
      </c>
      <c r="D773" s="110">
        <v>1</v>
      </c>
      <c r="E773" s="111" t="s">
        <v>546</v>
      </c>
      <c r="F773" s="112">
        <v>0</v>
      </c>
      <c r="G773" s="113">
        <f t="shared" si="104"/>
        <v>0</v>
      </c>
    </row>
    <row r="774" spans="1:7" ht="24">
      <c r="A774" s="232" t="s">
        <v>387</v>
      </c>
      <c r="B774" s="63" t="s">
        <v>1270</v>
      </c>
      <c r="C774" s="110">
        <v>1</v>
      </c>
      <c r="D774" s="110">
        <v>1</v>
      </c>
      <c r="E774" s="111" t="s">
        <v>546</v>
      </c>
      <c r="F774" s="112">
        <v>0</v>
      </c>
      <c r="G774" s="113">
        <f t="shared" si="104"/>
        <v>0</v>
      </c>
    </row>
    <row r="775" spans="1:7" ht="24">
      <c r="A775" s="232" t="s">
        <v>388</v>
      </c>
      <c r="B775" s="63" t="s">
        <v>1210</v>
      </c>
      <c r="C775" s="110">
        <v>1</v>
      </c>
      <c r="D775" s="110">
        <v>1</v>
      </c>
      <c r="E775" s="111" t="s">
        <v>546</v>
      </c>
      <c r="F775" s="112">
        <v>0</v>
      </c>
      <c r="G775" s="113">
        <f t="shared" si="104"/>
        <v>0</v>
      </c>
    </row>
    <row r="776" spans="1:7" ht="24">
      <c r="A776" s="232" t="s">
        <v>389</v>
      </c>
      <c r="B776" s="63" t="s">
        <v>807</v>
      </c>
      <c r="C776" s="110">
        <v>1</v>
      </c>
      <c r="D776" s="110">
        <v>1</v>
      </c>
      <c r="E776" s="111" t="s">
        <v>546</v>
      </c>
      <c r="F776" s="112">
        <v>0</v>
      </c>
      <c r="G776" s="113">
        <f t="shared" si="104"/>
        <v>0</v>
      </c>
    </row>
    <row r="777" spans="1:7" ht="24">
      <c r="A777" s="232" t="s">
        <v>390</v>
      </c>
      <c r="B777" s="63" t="s">
        <v>808</v>
      </c>
      <c r="C777" s="110">
        <v>1</v>
      </c>
      <c r="D777" s="110">
        <v>1</v>
      </c>
      <c r="E777" s="111" t="s">
        <v>546</v>
      </c>
      <c r="F777" s="112">
        <v>0</v>
      </c>
      <c r="G777" s="113">
        <f t="shared" si="104"/>
        <v>0</v>
      </c>
    </row>
    <row r="778" spans="1:7" ht="24">
      <c r="A778" s="232" t="s">
        <v>391</v>
      </c>
      <c r="B778" s="63" t="s">
        <v>1209</v>
      </c>
      <c r="C778" s="110">
        <v>1</v>
      </c>
      <c r="D778" s="110">
        <v>1</v>
      </c>
      <c r="E778" s="111" t="s">
        <v>546</v>
      </c>
      <c r="F778" s="112">
        <v>0</v>
      </c>
      <c r="G778" s="113">
        <f t="shared" si="104"/>
        <v>0</v>
      </c>
    </row>
    <row r="779" spans="1:7">
      <c r="A779" s="274">
        <v>51.35</v>
      </c>
      <c r="B779" s="268" t="s">
        <v>809</v>
      </c>
      <c r="C779" s="198"/>
      <c r="D779" s="199"/>
      <c r="E779" s="179"/>
      <c r="F779" s="179"/>
      <c r="G779" s="356">
        <f>(C780*D780*F780)+(C781*D781*F781)</f>
        <v>0</v>
      </c>
    </row>
    <row r="780" spans="1:7">
      <c r="A780" s="275"/>
      <c r="B780" s="210" t="s">
        <v>810</v>
      </c>
      <c r="C780" s="201">
        <v>1</v>
      </c>
      <c r="D780" s="201">
        <v>1</v>
      </c>
      <c r="E780" s="287" t="s">
        <v>546</v>
      </c>
      <c r="F780" s="203">
        <v>0</v>
      </c>
      <c r="G780" s="357"/>
    </row>
    <row r="781" spans="1:7">
      <c r="A781" s="276"/>
      <c r="B781" s="278" t="s">
        <v>811</v>
      </c>
      <c r="C781" s="204">
        <v>1</v>
      </c>
      <c r="D781" s="204">
        <v>1</v>
      </c>
      <c r="E781" s="288" t="s">
        <v>546</v>
      </c>
      <c r="F781" s="206">
        <v>0</v>
      </c>
      <c r="G781" s="368"/>
    </row>
    <row r="782" spans="1:7" ht="24">
      <c r="A782" s="232" t="s">
        <v>392</v>
      </c>
      <c r="B782" s="63" t="s">
        <v>812</v>
      </c>
      <c r="C782" s="110">
        <v>1</v>
      </c>
      <c r="D782" s="110">
        <v>1</v>
      </c>
      <c r="E782" s="111" t="s">
        <v>546</v>
      </c>
      <c r="F782" s="112">
        <v>0</v>
      </c>
      <c r="G782" s="113">
        <f t="shared" ref="G782:G786" si="105">C782*D782*F782</f>
        <v>0</v>
      </c>
    </row>
    <row r="783" spans="1:7" s="220" customFormat="1" ht="25.5" customHeight="1">
      <c r="A783" s="232" t="s">
        <v>393</v>
      </c>
      <c r="B783" s="63" t="s">
        <v>813</v>
      </c>
      <c r="C783" s="110">
        <v>1</v>
      </c>
      <c r="D783" s="110">
        <v>1</v>
      </c>
      <c r="E783" s="111" t="s">
        <v>546</v>
      </c>
      <c r="F783" s="112">
        <v>0</v>
      </c>
      <c r="G783" s="113">
        <f t="shared" si="105"/>
        <v>0</v>
      </c>
    </row>
    <row r="784" spans="1:7" ht="24">
      <c r="A784" s="232" t="s">
        <v>394</v>
      </c>
      <c r="B784" s="63" t="s">
        <v>1273</v>
      </c>
      <c r="C784" s="110">
        <v>1</v>
      </c>
      <c r="D784" s="110">
        <v>1</v>
      </c>
      <c r="E784" s="111" t="s">
        <v>546</v>
      </c>
      <c r="F784" s="112">
        <v>0</v>
      </c>
      <c r="G784" s="113">
        <f t="shared" si="105"/>
        <v>0</v>
      </c>
    </row>
    <row r="785" spans="1:7" ht="24">
      <c r="A785" s="232" t="s">
        <v>1271</v>
      </c>
      <c r="B785" s="63" t="s">
        <v>1272</v>
      </c>
      <c r="C785" s="110">
        <v>1</v>
      </c>
      <c r="D785" s="110">
        <v>1</v>
      </c>
      <c r="E785" s="111" t="s">
        <v>546</v>
      </c>
      <c r="F785" s="112">
        <v>0</v>
      </c>
      <c r="G785" s="113">
        <f t="shared" si="105"/>
        <v>0</v>
      </c>
    </row>
    <row r="786" spans="1:7" ht="24">
      <c r="A786" s="232" t="s">
        <v>523</v>
      </c>
      <c r="B786" s="63" t="s">
        <v>814</v>
      </c>
      <c r="C786" s="110">
        <v>1</v>
      </c>
      <c r="D786" s="110">
        <v>1</v>
      </c>
      <c r="E786" s="111" t="s">
        <v>546</v>
      </c>
      <c r="F786" s="112">
        <v>0</v>
      </c>
      <c r="G786" s="113">
        <f t="shared" si="105"/>
        <v>0</v>
      </c>
    </row>
    <row r="787" spans="1:7" ht="24">
      <c r="A787" s="232">
        <v>51.7</v>
      </c>
      <c r="B787" s="63" t="s">
        <v>1734</v>
      </c>
      <c r="C787" s="110">
        <v>1</v>
      </c>
      <c r="D787" s="110">
        <v>1</v>
      </c>
      <c r="E787" s="111" t="s">
        <v>546</v>
      </c>
      <c r="F787" s="112">
        <v>0</v>
      </c>
      <c r="G787" s="113">
        <f t="shared" ref="G787" si="106">C787*D787*F787</f>
        <v>0</v>
      </c>
    </row>
    <row r="788" spans="1:7" ht="24">
      <c r="A788" s="164" t="s">
        <v>395</v>
      </c>
      <c r="B788" s="63" t="s">
        <v>703</v>
      </c>
      <c r="C788" s="110">
        <v>1</v>
      </c>
      <c r="D788" s="110">
        <v>1</v>
      </c>
      <c r="E788" s="111" t="s">
        <v>546</v>
      </c>
      <c r="F788" s="112">
        <v>0</v>
      </c>
      <c r="G788" s="113">
        <f t="shared" ref="G788" si="107">C788*D788*F788</f>
        <v>0</v>
      </c>
    </row>
    <row r="789" spans="1:7" s="101" customFormat="1" ht="18.95" customHeight="1">
      <c r="A789" s="158">
        <v>51</v>
      </c>
      <c r="B789" s="151" t="s">
        <v>932</v>
      </c>
      <c r="C789" s="140"/>
      <c r="D789" s="207"/>
      <c r="E789" s="141"/>
      <c r="F789" s="141"/>
      <c r="G789" s="124">
        <f>SUM(G771:G788)</f>
        <v>0</v>
      </c>
    </row>
    <row r="790" spans="1:7" s="101" customFormat="1" ht="11.85" customHeight="1">
      <c r="A790" s="152"/>
      <c r="B790" s="126"/>
      <c r="C790" s="126"/>
      <c r="D790" s="88"/>
      <c r="E790" s="88"/>
      <c r="F790" s="88"/>
      <c r="G790" s="146"/>
    </row>
    <row r="791" spans="1:7" s="101" customFormat="1" ht="11.85" customHeight="1">
      <c r="A791" s="153">
        <v>52</v>
      </c>
      <c r="B791" s="65" t="s">
        <v>815</v>
      </c>
      <c r="C791" s="65"/>
      <c r="D791" s="128"/>
      <c r="E791" s="128"/>
      <c r="F791" s="128"/>
      <c r="G791" s="146"/>
    </row>
    <row r="792" spans="1:7" s="101" customFormat="1" ht="11.85" customHeight="1">
      <c r="A792" s="154" t="s">
        <v>696</v>
      </c>
      <c r="B792" s="155" t="s">
        <v>545</v>
      </c>
      <c r="C792" s="106" t="s">
        <v>706</v>
      </c>
      <c r="D792" s="107" t="s">
        <v>707</v>
      </c>
      <c r="E792" s="107" t="s">
        <v>708</v>
      </c>
      <c r="F792" s="108" t="s">
        <v>710</v>
      </c>
      <c r="G792" s="156" t="s">
        <v>543</v>
      </c>
    </row>
    <row r="793" spans="1:7" s="101" customFormat="1" ht="24">
      <c r="A793" s="232" t="s">
        <v>637</v>
      </c>
      <c r="B793" s="63" t="s">
        <v>1071</v>
      </c>
      <c r="C793" s="110">
        <v>1</v>
      </c>
      <c r="D793" s="110">
        <v>1</v>
      </c>
      <c r="E793" s="111" t="s">
        <v>546</v>
      </c>
      <c r="F793" s="112">
        <v>0</v>
      </c>
      <c r="G793" s="113">
        <f>C793*D793*F793</f>
        <v>0</v>
      </c>
    </row>
    <row r="794" spans="1:7" s="101" customFormat="1" ht="24">
      <c r="A794" s="232" t="s">
        <v>1073</v>
      </c>
      <c r="B794" s="63" t="s">
        <v>1274</v>
      </c>
      <c r="C794" s="110">
        <v>1</v>
      </c>
      <c r="D794" s="110">
        <v>1</v>
      </c>
      <c r="E794" s="111" t="s">
        <v>546</v>
      </c>
      <c r="F794" s="112">
        <v>0</v>
      </c>
      <c r="G794" s="113">
        <f>C794*D794*F794</f>
        <v>0</v>
      </c>
    </row>
    <row r="795" spans="1:7" s="101" customFormat="1" ht="24">
      <c r="A795" s="232" t="s">
        <v>1074</v>
      </c>
      <c r="B795" s="63" t="s">
        <v>1275</v>
      </c>
      <c r="C795" s="110">
        <v>1</v>
      </c>
      <c r="D795" s="110">
        <v>1</v>
      </c>
      <c r="E795" s="111" t="s">
        <v>546</v>
      </c>
      <c r="F795" s="112">
        <v>0</v>
      </c>
      <c r="G795" s="113">
        <f>C795*D795*F795</f>
        <v>0</v>
      </c>
    </row>
    <row r="796" spans="1:7" s="101" customFormat="1" ht="24">
      <c r="A796" s="232" t="s">
        <v>1075</v>
      </c>
      <c r="B796" s="63" t="s">
        <v>1276</v>
      </c>
      <c r="C796" s="110">
        <v>1</v>
      </c>
      <c r="D796" s="110">
        <v>1</v>
      </c>
      <c r="E796" s="111" t="s">
        <v>546</v>
      </c>
      <c r="F796" s="112">
        <v>0</v>
      </c>
      <c r="G796" s="113">
        <f>C796*D796*F796</f>
        <v>0</v>
      </c>
    </row>
    <row r="797" spans="1:7" s="101" customFormat="1" ht="24">
      <c r="A797" s="232" t="s">
        <v>1076</v>
      </c>
      <c r="B797" s="63" t="s">
        <v>1072</v>
      </c>
      <c r="C797" s="110">
        <v>1</v>
      </c>
      <c r="D797" s="110">
        <v>1</v>
      </c>
      <c r="E797" s="111" t="s">
        <v>546</v>
      </c>
      <c r="F797" s="112">
        <v>0</v>
      </c>
      <c r="G797" s="113">
        <f>C797*D797*F797</f>
        <v>0</v>
      </c>
    </row>
    <row r="798" spans="1:7" ht="24">
      <c r="A798" s="232" t="s">
        <v>1054</v>
      </c>
      <c r="B798" s="57" t="s">
        <v>952</v>
      </c>
      <c r="C798" s="281"/>
      <c r="D798" s="116">
        <v>0</v>
      </c>
      <c r="E798" s="117" t="s">
        <v>547</v>
      </c>
      <c r="F798" s="118">
        <f>SUM(G793:G795)</f>
        <v>0</v>
      </c>
      <c r="G798" s="113">
        <f>D798*F798</f>
        <v>0</v>
      </c>
    </row>
    <row r="799" spans="1:7" s="101" customFormat="1" ht="24">
      <c r="A799" s="232" t="s">
        <v>1077</v>
      </c>
      <c r="B799" s="63" t="s">
        <v>703</v>
      </c>
      <c r="C799" s="110">
        <v>1</v>
      </c>
      <c r="D799" s="110">
        <v>1</v>
      </c>
      <c r="E799" s="111" t="s">
        <v>546</v>
      </c>
      <c r="F799" s="112">
        <v>0</v>
      </c>
      <c r="G799" s="113">
        <f>C799*D799*F799</f>
        <v>0</v>
      </c>
    </row>
    <row r="800" spans="1:7" s="101" customFormat="1" ht="18.95" customHeight="1">
      <c r="A800" s="158">
        <v>52</v>
      </c>
      <c r="B800" s="151" t="s">
        <v>933</v>
      </c>
      <c r="C800" s="140"/>
      <c r="D800" s="207"/>
      <c r="E800" s="141"/>
      <c r="F800" s="141"/>
      <c r="G800" s="124">
        <f>SUM(G793:G799)</f>
        <v>0</v>
      </c>
    </row>
    <row r="801" spans="1:7" s="101" customFormat="1" ht="11.85" customHeight="1">
      <c r="A801" s="221"/>
      <c r="B801" s="222"/>
      <c r="C801" s="223"/>
      <c r="D801" s="223"/>
      <c r="E801" s="224"/>
      <c r="F801" s="225"/>
      <c r="G801" s="226"/>
    </row>
    <row r="802" spans="1:7" s="101" customFormat="1" ht="11.85" customHeight="1">
      <c r="A802" s="153">
        <v>53</v>
      </c>
      <c r="B802" s="65" t="s">
        <v>817</v>
      </c>
      <c r="C802" s="65"/>
      <c r="D802" s="128"/>
      <c r="E802" s="128"/>
      <c r="F802" s="128"/>
      <c r="G802" s="146"/>
    </row>
    <row r="803" spans="1:7" s="101" customFormat="1" ht="11.85" customHeight="1">
      <c r="A803" s="154" t="s">
        <v>696</v>
      </c>
      <c r="B803" s="155" t="s">
        <v>545</v>
      </c>
      <c r="C803" s="106" t="s">
        <v>706</v>
      </c>
      <c r="D803" s="107" t="s">
        <v>707</v>
      </c>
      <c r="E803" s="107" t="s">
        <v>708</v>
      </c>
      <c r="F803" s="108" t="s">
        <v>710</v>
      </c>
      <c r="G803" s="156" t="s">
        <v>543</v>
      </c>
    </row>
    <row r="804" spans="1:7" s="101" customFormat="1" ht="24">
      <c r="A804" s="232" t="s">
        <v>1563</v>
      </c>
      <c r="B804" s="63" t="s">
        <v>1562</v>
      </c>
      <c r="C804" s="110">
        <v>1</v>
      </c>
      <c r="D804" s="110">
        <v>1</v>
      </c>
      <c r="E804" s="111" t="s">
        <v>546</v>
      </c>
      <c r="F804" s="112">
        <v>0</v>
      </c>
      <c r="G804" s="113">
        <f t="shared" ref="G804:G817" si="108">C804*D804*F804</f>
        <v>0</v>
      </c>
    </row>
    <row r="805" spans="1:7" s="101" customFormat="1" ht="24">
      <c r="A805" s="232" t="s">
        <v>1058</v>
      </c>
      <c r="B805" s="63" t="s">
        <v>1277</v>
      </c>
      <c r="C805" s="110">
        <v>1</v>
      </c>
      <c r="D805" s="110">
        <v>1</v>
      </c>
      <c r="E805" s="111" t="s">
        <v>546</v>
      </c>
      <c r="F805" s="112">
        <v>0</v>
      </c>
      <c r="G805" s="113">
        <f t="shared" ref="G805" si="109">C805*D805*F805</f>
        <v>0</v>
      </c>
    </row>
    <row r="806" spans="1:7" s="101" customFormat="1" ht="24">
      <c r="A806" s="232" t="s">
        <v>1059</v>
      </c>
      <c r="B806" s="63" t="s">
        <v>1278</v>
      </c>
      <c r="C806" s="110">
        <v>1</v>
      </c>
      <c r="D806" s="110">
        <v>1</v>
      </c>
      <c r="E806" s="111" t="s">
        <v>546</v>
      </c>
      <c r="F806" s="112">
        <v>0</v>
      </c>
      <c r="G806" s="113">
        <f t="shared" si="108"/>
        <v>0</v>
      </c>
    </row>
    <row r="807" spans="1:7" s="101" customFormat="1" ht="24">
      <c r="A807" s="232" t="s">
        <v>1060</v>
      </c>
      <c r="B807" s="63" t="s">
        <v>1279</v>
      </c>
      <c r="C807" s="110">
        <v>1</v>
      </c>
      <c r="D807" s="110">
        <v>1</v>
      </c>
      <c r="E807" s="111" t="s">
        <v>546</v>
      </c>
      <c r="F807" s="112">
        <v>0</v>
      </c>
      <c r="G807" s="113">
        <f t="shared" si="108"/>
        <v>0</v>
      </c>
    </row>
    <row r="808" spans="1:7" s="101" customFormat="1" ht="24">
      <c r="A808" s="232" t="s">
        <v>1061</v>
      </c>
      <c r="B808" s="63" t="s">
        <v>1280</v>
      </c>
      <c r="C808" s="110">
        <v>1</v>
      </c>
      <c r="D808" s="110">
        <v>1</v>
      </c>
      <c r="E808" s="111" t="s">
        <v>546</v>
      </c>
      <c r="F808" s="112">
        <v>0</v>
      </c>
      <c r="G808" s="113">
        <f t="shared" si="108"/>
        <v>0</v>
      </c>
    </row>
    <row r="809" spans="1:7" s="101" customFormat="1" ht="24">
      <c r="A809" s="232" t="s">
        <v>1062</v>
      </c>
      <c r="B809" s="63" t="s">
        <v>1281</v>
      </c>
      <c r="C809" s="110">
        <v>1</v>
      </c>
      <c r="D809" s="110">
        <v>1</v>
      </c>
      <c r="E809" s="111" t="s">
        <v>546</v>
      </c>
      <c r="F809" s="112">
        <v>0</v>
      </c>
      <c r="G809" s="113">
        <f t="shared" si="108"/>
        <v>0</v>
      </c>
    </row>
    <row r="810" spans="1:7" s="101" customFormat="1" ht="24">
      <c r="A810" s="232" t="s">
        <v>1063</v>
      </c>
      <c r="B810" s="63" t="s">
        <v>1055</v>
      </c>
      <c r="C810" s="110">
        <v>1</v>
      </c>
      <c r="D810" s="110">
        <v>1</v>
      </c>
      <c r="E810" s="111" t="s">
        <v>546</v>
      </c>
      <c r="F810" s="112">
        <v>0</v>
      </c>
      <c r="G810" s="113">
        <f t="shared" si="108"/>
        <v>0</v>
      </c>
    </row>
    <row r="811" spans="1:7" s="101" customFormat="1" ht="24">
      <c r="A811" s="232" t="s">
        <v>1064</v>
      </c>
      <c r="B811" s="63" t="s">
        <v>1282</v>
      </c>
      <c r="C811" s="110">
        <v>1</v>
      </c>
      <c r="D811" s="110">
        <v>1</v>
      </c>
      <c r="E811" s="111" t="s">
        <v>546</v>
      </c>
      <c r="F811" s="112">
        <v>0</v>
      </c>
      <c r="G811" s="113">
        <f t="shared" si="108"/>
        <v>0</v>
      </c>
    </row>
    <row r="812" spans="1:7" s="101" customFormat="1" ht="24">
      <c r="A812" s="232" t="s">
        <v>1065</v>
      </c>
      <c r="B812" s="63" t="s">
        <v>1283</v>
      </c>
      <c r="C812" s="110">
        <v>1</v>
      </c>
      <c r="D812" s="110">
        <v>1</v>
      </c>
      <c r="E812" s="111" t="s">
        <v>546</v>
      </c>
      <c r="F812" s="112">
        <v>0</v>
      </c>
      <c r="G812" s="113">
        <f t="shared" ref="G812" si="110">C812*D812*F812</f>
        <v>0</v>
      </c>
    </row>
    <row r="813" spans="1:7" s="101" customFormat="1" ht="24">
      <c r="A813" s="232" t="s">
        <v>1070</v>
      </c>
      <c r="B813" s="63" t="s">
        <v>1284</v>
      </c>
      <c r="C813" s="110">
        <v>1</v>
      </c>
      <c r="D813" s="110">
        <v>1</v>
      </c>
      <c r="E813" s="111" t="s">
        <v>546</v>
      </c>
      <c r="F813" s="112">
        <v>0</v>
      </c>
      <c r="G813" s="113">
        <f t="shared" si="108"/>
        <v>0</v>
      </c>
    </row>
    <row r="814" spans="1:7" s="101" customFormat="1" ht="24">
      <c r="A814" s="232" t="s">
        <v>1066</v>
      </c>
      <c r="B814" s="63" t="s">
        <v>1285</v>
      </c>
      <c r="C814" s="110">
        <v>1</v>
      </c>
      <c r="D814" s="110">
        <v>1</v>
      </c>
      <c r="E814" s="111" t="s">
        <v>546</v>
      </c>
      <c r="F814" s="112">
        <v>0</v>
      </c>
      <c r="G814" s="113">
        <f t="shared" si="108"/>
        <v>0</v>
      </c>
    </row>
    <row r="815" spans="1:7" s="101" customFormat="1" ht="24">
      <c r="A815" s="232" t="s">
        <v>1067</v>
      </c>
      <c r="B815" s="63" t="s">
        <v>1286</v>
      </c>
      <c r="C815" s="110">
        <v>1</v>
      </c>
      <c r="D815" s="110">
        <v>1</v>
      </c>
      <c r="E815" s="111" t="s">
        <v>546</v>
      </c>
      <c r="F815" s="112">
        <v>0</v>
      </c>
      <c r="G815" s="113">
        <f t="shared" si="108"/>
        <v>0</v>
      </c>
    </row>
    <row r="816" spans="1:7" s="101" customFormat="1" ht="24">
      <c r="A816" s="232" t="s">
        <v>1068</v>
      </c>
      <c r="B816" s="63" t="s">
        <v>1287</v>
      </c>
      <c r="C816" s="110">
        <v>1</v>
      </c>
      <c r="D816" s="110">
        <v>1</v>
      </c>
      <c r="E816" s="111" t="s">
        <v>546</v>
      </c>
      <c r="F816" s="112">
        <v>0</v>
      </c>
      <c r="G816" s="113">
        <f t="shared" si="108"/>
        <v>0</v>
      </c>
    </row>
    <row r="817" spans="1:7" s="101" customFormat="1" ht="24">
      <c r="A817" s="232" t="s">
        <v>1069</v>
      </c>
      <c r="B817" s="63" t="s">
        <v>1288</v>
      </c>
      <c r="C817" s="110">
        <v>1</v>
      </c>
      <c r="D817" s="110">
        <v>1</v>
      </c>
      <c r="E817" s="111" t="s">
        <v>546</v>
      </c>
      <c r="F817" s="112">
        <v>0</v>
      </c>
      <c r="G817" s="113">
        <f t="shared" si="108"/>
        <v>0</v>
      </c>
    </row>
    <row r="818" spans="1:7" ht="24">
      <c r="A818" s="232" t="s">
        <v>1056</v>
      </c>
      <c r="B818" s="57" t="s">
        <v>952</v>
      </c>
      <c r="C818" s="281"/>
      <c r="D818" s="116">
        <v>0</v>
      </c>
      <c r="E818" s="117" t="s">
        <v>547</v>
      </c>
      <c r="F818" s="118">
        <f>SUM(G804:G817)</f>
        <v>0</v>
      </c>
      <c r="G818" s="113">
        <f>D818*F818</f>
        <v>0</v>
      </c>
    </row>
    <row r="819" spans="1:7" s="101" customFormat="1" ht="24">
      <c r="A819" s="232" t="s">
        <v>1057</v>
      </c>
      <c r="B819" s="63" t="s">
        <v>703</v>
      </c>
      <c r="C819" s="110">
        <v>1</v>
      </c>
      <c r="D819" s="110">
        <v>1</v>
      </c>
      <c r="E819" s="111" t="s">
        <v>546</v>
      </c>
      <c r="F819" s="112">
        <v>0</v>
      </c>
      <c r="G819" s="113">
        <f t="shared" ref="G819" si="111">C819*D819*F819</f>
        <v>0</v>
      </c>
    </row>
    <row r="820" spans="1:7" s="101" customFormat="1" ht="18.95" customHeight="1">
      <c r="A820" s="158">
        <v>53</v>
      </c>
      <c r="B820" s="151" t="s">
        <v>934</v>
      </c>
      <c r="C820" s="140"/>
      <c r="D820" s="207"/>
      <c r="E820" s="141"/>
      <c r="F820" s="141"/>
      <c r="G820" s="124">
        <f>SUM(G804:G819)</f>
        <v>0</v>
      </c>
    </row>
    <row r="821" spans="1:7" s="101" customFormat="1" ht="11.85" customHeight="1">
      <c r="A821" s="227"/>
      <c r="B821" s="228"/>
      <c r="C821" s="228"/>
      <c r="D821" s="229"/>
      <c r="E821" s="230"/>
      <c r="F821" s="230"/>
      <c r="G821" s="231"/>
    </row>
    <row r="822" spans="1:7" s="101" customFormat="1" ht="11.85" customHeight="1">
      <c r="A822" s="153">
        <v>54</v>
      </c>
      <c r="B822" s="65" t="s">
        <v>819</v>
      </c>
      <c r="C822" s="65"/>
      <c r="D822" s="128"/>
      <c r="E822" s="128"/>
      <c r="F822" s="128"/>
      <c r="G822" s="146"/>
    </row>
    <row r="823" spans="1:7" s="101" customFormat="1" ht="11.25" customHeight="1">
      <c r="A823" s="154" t="s">
        <v>696</v>
      </c>
      <c r="B823" s="155" t="s">
        <v>545</v>
      </c>
      <c r="C823" s="106" t="s">
        <v>706</v>
      </c>
      <c r="D823" s="107" t="s">
        <v>707</v>
      </c>
      <c r="E823" s="107" t="s">
        <v>708</v>
      </c>
      <c r="F823" s="108" t="s">
        <v>710</v>
      </c>
      <c r="G823" s="156" t="s">
        <v>543</v>
      </c>
    </row>
    <row r="824" spans="1:7" s="101" customFormat="1" ht="24">
      <c r="A824" s="232" t="s">
        <v>549</v>
      </c>
      <c r="B824" s="63" t="s">
        <v>1289</v>
      </c>
      <c r="C824" s="110">
        <v>1</v>
      </c>
      <c r="D824" s="110">
        <v>1</v>
      </c>
      <c r="E824" s="111" t="s">
        <v>546</v>
      </c>
      <c r="F824" s="112">
        <v>0</v>
      </c>
      <c r="G824" s="113">
        <f t="shared" ref="G824:G837" si="112">C824*D824*F824</f>
        <v>0</v>
      </c>
    </row>
    <row r="825" spans="1:7" s="101" customFormat="1" ht="24">
      <c r="A825" s="232">
        <v>54.02</v>
      </c>
      <c r="B825" s="63" t="s">
        <v>1078</v>
      </c>
      <c r="C825" s="110">
        <v>1</v>
      </c>
      <c r="D825" s="110">
        <v>1</v>
      </c>
      <c r="E825" s="111" t="s">
        <v>546</v>
      </c>
      <c r="F825" s="112">
        <v>0</v>
      </c>
      <c r="G825" s="113">
        <f t="shared" si="112"/>
        <v>0</v>
      </c>
    </row>
    <row r="826" spans="1:7" s="101" customFormat="1" ht="24">
      <c r="A826" s="232" t="s">
        <v>550</v>
      </c>
      <c r="B826" s="63" t="s">
        <v>1290</v>
      </c>
      <c r="C826" s="110">
        <v>1</v>
      </c>
      <c r="D826" s="110">
        <v>1</v>
      </c>
      <c r="E826" s="111" t="s">
        <v>546</v>
      </c>
      <c r="F826" s="112">
        <v>0</v>
      </c>
      <c r="G826" s="113">
        <f t="shared" si="112"/>
        <v>0</v>
      </c>
    </row>
    <row r="827" spans="1:7" s="101" customFormat="1" ht="24">
      <c r="A827" s="232" t="s">
        <v>551</v>
      </c>
      <c r="B827" s="63" t="s">
        <v>1291</v>
      </c>
      <c r="C827" s="110">
        <v>1</v>
      </c>
      <c r="D827" s="110">
        <v>1</v>
      </c>
      <c r="E827" s="111" t="s">
        <v>546</v>
      </c>
      <c r="F827" s="112">
        <v>0</v>
      </c>
      <c r="G827" s="113">
        <f t="shared" si="112"/>
        <v>0</v>
      </c>
    </row>
    <row r="828" spans="1:7" s="101" customFormat="1" ht="24">
      <c r="A828" s="232" t="s">
        <v>552</v>
      </c>
      <c r="B828" s="63" t="s">
        <v>1292</v>
      </c>
      <c r="C828" s="110">
        <v>1</v>
      </c>
      <c r="D828" s="110">
        <v>1</v>
      </c>
      <c r="E828" s="111" t="s">
        <v>546</v>
      </c>
      <c r="F828" s="112">
        <v>0</v>
      </c>
      <c r="G828" s="113">
        <f t="shared" si="112"/>
        <v>0</v>
      </c>
    </row>
    <row r="829" spans="1:7" s="101" customFormat="1" ht="24">
      <c r="A829" s="232" t="s">
        <v>553</v>
      </c>
      <c r="B829" s="63" t="s">
        <v>1293</v>
      </c>
      <c r="C829" s="110">
        <v>1</v>
      </c>
      <c r="D829" s="110">
        <v>1</v>
      </c>
      <c r="E829" s="111" t="s">
        <v>546</v>
      </c>
      <c r="F829" s="112">
        <v>0</v>
      </c>
      <c r="G829" s="113">
        <f t="shared" si="112"/>
        <v>0</v>
      </c>
    </row>
    <row r="830" spans="1:7" s="101" customFormat="1" ht="24">
      <c r="A830" s="232" t="s">
        <v>554</v>
      </c>
      <c r="B830" s="63" t="s">
        <v>1294</v>
      </c>
      <c r="C830" s="110">
        <v>1</v>
      </c>
      <c r="D830" s="110">
        <v>1</v>
      </c>
      <c r="E830" s="111" t="s">
        <v>546</v>
      </c>
      <c r="F830" s="112">
        <v>0</v>
      </c>
      <c r="G830" s="113">
        <f t="shared" si="112"/>
        <v>0</v>
      </c>
    </row>
    <row r="831" spans="1:7" s="101" customFormat="1" ht="24">
      <c r="A831" s="232" t="s">
        <v>555</v>
      </c>
      <c r="B831" s="63" t="s">
        <v>1295</v>
      </c>
      <c r="C831" s="110">
        <v>1</v>
      </c>
      <c r="D831" s="110">
        <v>1</v>
      </c>
      <c r="E831" s="111" t="s">
        <v>546</v>
      </c>
      <c r="F831" s="112">
        <v>0</v>
      </c>
      <c r="G831" s="113">
        <f t="shared" si="112"/>
        <v>0</v>
      </c>
    </row>
    <row r="832" spans="1:7" s="101" customFormat="1" ht="24">
      <c r="A832" s="232" t="s">
        <v>557</v>
      </c>
      <c r="B832" s="63" t="s">
        <v>1296</v>
      </c>
      <c r="C832" s="110">
        <v>1</v>
      </c>
      <c r="D832" s="110">
        <v>1</v>
      </c>
      <c r="E832" s="111" t="s">
        <v>546</v>
      </c>
      <c r="F832" s="112">
        <v>0</v>
      </c>
      <c r="G832" s="113">
        <f t="shared" si="112"/>
        <v>0</v>
      </c>
    </row>
    <row r="833" spans="1:7" s="101" customFormat="1" ht="24">
      <c r="A833" s="232" t="s">
        <v>558</v>
      </c>
      <c r="B833" s="63" t="s">
        <v>1482</v>
      </c>
      <c r="C833" s="110">
        <v>1</v>
      </c>
      <c r="D833" s="110">
        <v>1</v>
      </c>
      <c r="E833" s="111" t="s">
        <v>546</v>
      </c>
      <c r="F833" s="112">
        <v>0</v>
      </c>
      <c r="G833" s="113">
        <f t="shared" si="112"/>
        <v>0</v>
      </c>
    </row>
    <row r="834" spans="1:7" s="101" customFormat="1" ht="24">
      <c r="A834" s="232" t="s">
        <v>559</v>
      </c>
      <c r="B834" s="63" t="s">
        <v>1297</v>
      </c>
      <c r="C834" s="110">
        <v>1</v>
      </c>
      <c r="D834" s="110">
        <v>1</v>
      </c>
      <c r="E834" s="111" t="s">
        <v>546</v>
      </c>
      <c r="F834" s="112">
        <v>0</v>
      </c>
      <c r="G834" s="113">
        <f t="shared" si="112"/>
        <v>0</v>
      </c>
    </row>
    <row r="835" spans="1:7" s="101" customFormat="1" ht="24">
      <c r="A835" s="232" t="s">
        <v>560</v>
      </c>
      <c r="B835" s="63" t="s">
        <v>1298</v>
      </c>
      <c r="C835" s="110">
        <v>1</v>
      </c>
      <c r="D835" s="110">
        <v>1</v>
      </c>
      <c r="E835" s="111" t="s">
        <v>546</v>
      </c>
      <c r="F835" s="112">
        <v>0</v>
      </c>
      <c r="G835" s="113">
        <f t="shared" si="112"/>
        <v>0</v>
      </c>
    </row>
    <row r="836" spans="1:7" s="101" customFormat="1" ht="24">
      <c r="A836" s="232" t="s">
        <v>561</v>
      </c>
      <c r="B836" s="63" t="s">
        <v>1299</v>
      </c>
      <c r="C836" s="110">
        <v>1</v>
      </c>
      <c r="D836" s="110">
        <v>1</v>
      </c>
      <c r="E836" s="111" t="s">
        <v>546</v>
      </c>
      <c r="F836" s="112">
        <v>0</v>
      </c>
      <c r="G836" s="113">
        <f t="shared" si="112"/>
        <v>0</v>
      </c>
    </row>
    <row r="837" spans="1:7" s="101" customFormat="1" ht="24">
      <c r="A837" s="232" t="s">
        <v>562</v>
      </c>
      <c r="B837" s="63" t="s">
        <v>1300</v>
      </c>
      <c r="C837" s="110">
        <v>1</v>
      </c>
      <c r="D837" s="110">
        <v>1</v>
      </c>
      <c r="E837" s="111" t="s">
        <v>546</v>
      </c>
      <c r="F837" s="112">
        <v>0</v>
      </c>
      <c r="G837" s="113">
        <f t="shared" si="112"/>
        <v>0</v>
      </c>
    </row>
    <row r="838" spans="1:7" s="101" customFormat="1" ht="24">
      <c r="A838" s="232" t="s">
        <v>563</v>
      </c>
      <c r="B838" s="63" t="s">
        <v>1301</v>
      </c>
      <c r="C838" s="110">
        <v>1</v>
      </c>
      <c r="D838" s="110">
        <v>1</v>
      </c>
      <c r="E838" s="111" t="s">
        <v>546</v>
      </c>
      <c r="F838" s="112">
        <v>0</v>
      </c>
      <c r="G838" s="113">
        <f t="shared" ref="G838" si="113">C838*D838*F838</f>
        <v>0</v>
      </c>
    </row>
    <row r="839" spans="1:7" s="101" customFormat="1" ht="24">
      <c r="A839" s="232" t="s">
        <v>564</v>
      </c>
      <c r="B839" s="63" t="s">
        <v>1483</v>
      </c>
      <c r="C839" s="110">
        <v>1</v>
      </c>
      <c r="D839" s="110">
        <v>1</v>
      </c>
      <c r="E839" s="111" t="s">
        <v>546</v>
      </c>
      <c r="F839" s="112">
        <v>0</v>
      </c>
      <c r="G839" s="113">
        <f t="shared" ref="G839" si="114">C839*D839*F839</f>
        <v>0</v>
      </c>
    </row>
    <row r="840" spans="1:7" ht="24">
      <c r="A840" s="232" t="s">
        <v>1079</v>
      </c>
      <c r="B840" s="57" t="s">
        <v>952</v>
      </c>
      <c r="C840" s="281"/>
      <c r="D840" s="116">
        <v>0</v>
      </c>
      <c r="E840" s="117" t="s">
        <v>547</v>
      </c>
      <c r="F840" s="118">
        <f>SUM(G824:G838)</f>
        <v>0</v>
      </c>
      <c r="G840" s="113">
        <f>D840*F840</f>
        <v>0</v>
      </c>
    </row>
    <row r="841" spans="1:7" s="101" customFormat="1" ht="24">
      <c r="A841" s="232" t="s">
        <v>556</v>
      </c>
      <c r="B841" s="63" t="s">
        <v>703</v>
      </c>
      <c r="C841" s="110">
        <v>1</v>
      </c>
      <c r="D841" s="110">
        <v>1</v>
      </c>
      <c r="E841" s="111" t="s">
        <v>546</v>
      </c>
      <c r="F841" s="112">
        <v>0</v>
      </c>
      <c r="G841" s="113">
        <f t="shared" ref="G841" si="115">C841*D841*F841</f>
        <v>0</v>
      </c>
    </row>
    <row r="842" spans="1:7" ht="18.95" customHeight="1">
      <c r="A842" s="158">
        <v>54</v>
      </c>
      <c r="B842" s="151" t="s">
        <v>935</v>
      </c>
      <c r="C842" s="140"/>
      <c r="D842" s="207"/>
      <c r="E842" s="141"/>
      <c r="F842" s="141"/>
      <c r="G842" s="124">
        <f>SUM(G824:G841)</f>
        <v>0</v>
      </c>
    </row>
    <row r="843" spans="1:7">
      <c r="A843" s="227"/>
      <c r="B843" s="228"/>
      <c r="C843" s="228"/>
      <c r="D843" s="229"/>
      <c r="E843" s="230"/>
      <c r="F843" s="230"/>
      <c r="G843" s="231"/>
    </row>
    <row r="844" spans="1:7" s="101" customFormat="1" ht="11.85" customHeight="1">
      <c r="A844" s="153">
        <v>55</v>
      </c>
      <c r="B844" s="65" t="s">
        <v>820</v>
      </c>
      <c r="C844" s="65"/>
      <c r="D844" s="128"/>
      <c r="E844" s="128"/>
      <c r="F844" s="128"/>
      <c r="G844" s="146"/>
    </row>
    <row r="845" spans="1:7">
      <c r="A845" s="154" t="s">
        <v>696</v>
      </c>
      <c r="B845" s="155" t="s">
        <v>545</v>
      </c>
      <c r="C845" s="106" t="s">
        <v>706</v>
      </c>
      <c r="D845" s="107" t="s">
        <v>707</v>
      </c>
      <c r="E845" s="107" t="s">
        <v>708</v>
      </c>
      <c r="F845" s="108" t="s">
        <v>710</v>
      </c>
      <c r="G845" s="156" t="s">
        <v>543</v>
      </c>
    </row>
    <row r="846" spans="1:7" ht="24">
      <c r="A846" s="232" t="s">
        <v>565</v>
      </c>
      <c r="B846" s="63" t="s">
        <v>1302</v>
      </c>
      <c r="C846" s="110">
        <v>1</v>
      </c>
      <c r="D846" s="110">
        <v>1</v>
      </c>
      <c r="E846" s="111" t="s">
        <v>546</v>
      </c>
      <c r="F846" s="112">
        <v>0</v>
      </c>
      <c r="G846" s="113">
        <f t="shared" ref="G846" si="116">C846*D846*F846</f>
        <v>0</v>
      </c>
    </row>
    <row r="847" spans="1:7" ht="24">
      <c r="A847" s="232" t="s">
        <v>566</v>
      </c>
      <c r="B847" s="63" t="s">
        <v>1303</v>
      </c>
      <c r="C847" s="110">
        <v>1</v>
      </c>
      <c r="D847" s="110">
        <v>1</v>
      </c>
      <c r="E847" s="111" t="s">
        <v>546</v>
      </c>
      <c r="F847" s="112">
        <v>0</v>
      </c>
      <c r="G847" s="113">
        <f t="shared" ref="G847:G851" si="117">C847*D847*F847</f>
        <v>0</v>
      </c>
    </row>
    <row r="848" spans="1:7" ht="24">
      <c r="A848" s="232" t="s">
        <v>567</v>
      </c>
      <c r="B848" s="63" t="s">
        <v>1305</v>
      </c>
      <c r="C848" s="110">
        <v>1</v>
      </c>
      <c r="D848" s="110">
        <v>1</v>
      </c>
      <c r="E848" s="111" t="s">
        <v>546</v>
      </c>
      <c r="F848" s="112">
        <v>0</v>
      </c>
      <c r="G848" s="113">
        <f t="shared" si="117"/>
        <v>0</v>
      </c>
    </row>
    <row r="849" spans="1:7" ht="24">
      <c r="A849" s="232" t="s">
        <v>568</v>
      </c>
      <c r="B849" s="63" t="s">
        <v>1304</v>
      </c>
      <c r="C849" s="110">
        <v>1</v>
      </c>
      <c r="D849" s="110">
        <v>1</v>
      </c>
      <c r="E849" s="111" t="s">
        <v>546</v>
      </c>
      <c r="F849" s="112">
        <v>0</v>
      </c>
      <c r="G849" s="113">
        <f t="shared" si="117"/>
        <v>0</v>
      </c>
    </row>
    <row r="850" spans="1:7" ht="24">
      <c r="A850" s="232">
        <v>55.07</v>
      </c>
      <c r="B850" s="63" t="s">
        <v>1306</v>
      </c>
      <c r="C850" s="110">
        <v>1</v>
      </c>
      <c r="D850" s="110">
        <v>1</v>
      </c>
      <c r="E850" s="111" t="s">
        <v>546</v>
      </c>
      <c r="F850" s="112">
        <v>0</v>
      </c>
      <c r="G850" s="113">
        <f t="shared" si="117"/>
        <v>0</v>
      </c>
    </row>
    <row r="851" spans="1:7" ht="24">
      <c r="A851" s="232" t="s">
        <v>569</v>
      </c>
      <c r="B851" s="63" t="s">
        <v>1307</v>
      </c>
      <c r="C851" s="110">
        <v>1</v>
      </c>
      <c r="D851" s="110">
        <v>1</v>
      </c>
      <c r="E851" s="111" t="s">
        <v>546</v>
      </c>
      <c r="F851" s="112">
        <v>0</v>
      </c>
      <c r="G851" s="113">
        <f t="shared" si="117"/>
        <v>0</v>
      </c>
    </row>
    <row r="852" spans="1:7" ht="24">
      <c r="A852" s="232" t="s">
        <v>570</v>
      </c>
      <c r="B852" s="63" t="s">
        <v>1308</v>
      </c>
      <c r="C852" s="110">
        <v>1</v>
      </c>
      <c r="D852" s="110">
        <v>1</v>
      </c>
      <c r="E852" s="111" t="s">
        <v>546</v>
      </c>
      <c r="F852" s="112">
        <v>0</v>
      </c>
      <c r="G852" s="113">
        <f t="shared" ref="G852:G868" si="118">C852*D852*F852</f>
        <v>0</v>
      </c>
    </row>
    <row r="853" spans="1:7" ht="24">
      <c r="A853" s="232" t="s">
        <v>571</v>
      </c>
      <c r="B853" s="63" t="s">
        <v>1484</v>
      </c>
      <c r="C853" s="110">
        <v>1</v>
      </c>
      <c r="D853" s="110">
        <v>1</v>
      </c>
      <c r="E853" s="111" t="s">
        <v>546</v>
      </c>
      <c r="F853" s="112">
        <v>0</v>
      </c>
      <c r="G853" s="113">
        <f t="shared" si="118"/>
        <v>0</v>
      </c>
    </row>
    <row r="854" spans="1:7" ht="24">
      <c r="A854" s="232" t="s">
        <v>572</v>
      </c>
      <c r="B854" s="63" t="s">
        <v>1323</v>
      </c>
      <c r="C854" s="110">
        <v>1</v>
      </c>
      <c r="D854" s="110">
        <v>1</v>
      </c>
      <c r="E854" s="111" t="s">
        <v>546</v>
      </c>
      <c r="F854" s="112">
        <v>0</v>
      </c>
      <c r="G854" s="113">
        <f t="shared" si="118"/>
        <v>0</v>
      </c>
    </row>
    <row r="855" spans="1:7" ht="24">
      <c r="A855" s="232" t="s">
        <v>573</v>
      </c>
      <c r="B855" s="63" t="s">
        <v>1322</v>
      </c>
      <c r="C855" s="110">
        <v>1</v>
      </c>
      <c r="D855" s="110">
        <v>1</v>
      </c>
      <c r="E855" s="111" t="s">
        <v>546</v>
      </c>
      <c r="F855" s="112">
        <v>0</v>
      </c>
      <c r="G855" s="113">
        <f t="shared" si="118"/>
        <v>0</v>
      </c>
    </row>
    <row r="856" spans="1:7" ht="24">
      <c r="A856" s="232" t="s">
        <v>574</v>
      </c>
      <c r="B856" s="63" t="s">
        <v>1309</v>
      </c>
      <c r="C856" s="110">
        <v>1</v>
      </c>
      <c r="D856" s="110">
        <v>1</v>
      </c>
      <c r="E856" s="111" t="s">
        <v>546</v>
      </c>
      <c r="F856" s="112">
        <v>0</v>
      </c>
      <c r="G856" s="113">
        <f t="shared" si="118"/>
        <v>0</v>
      </c>
    </row>
    <row r="857" spans="1:7" ht="24">
      <c r="A857" s="232" t="s">
        <v>633</v>
      </c>
      <c r="B857" s="63" t="s">
        <v>1321</v>
      </c>
      <c r="C857" s="110">
        <v>1</v>
      </c>
      <c r="D857" s="110">
        <v>1</v>
      </c>
      <c r="E857" s="111" t="s">
        <v>546</v>
      </c>
      <c r="F857" s="112">
        <v>0</v>
      </c>
      <c r="G857" s="113">
        <f t="shared" si="118"/>
        <v>0</v>
      </c>
    </row>
    <row r="858" spans="1:7" ht="24">
      <c r="A858" s="232" t="s">
        <v>575</v>
      </c>
      <c r="B858" s="63" t="s">
        <v>1320</v>
      </c>
      <c r="C858" s="110">
        <v>1</v>
      </c>
      <c r="D858" s="110">
        <v>1</v>
      </c>
      <c r="E858" s="111" t="s">
        <v>546</v>
      </c>
      <c r="F858" s="112">
        <v>0</v>
      </c>
      <c r="G858" s="113">
        <f t="shared" si="118"/>
        <v>0</v>
      </c>
    </row>
    <row r="859" spans="1:7" ht="24">
      <c r="A859" s="232" t="s">
        <v>576</v>
      </c>
      <c r="B859" s="63" t="s">
        <v>1319</v>
      </c>
      <c r="C859" s="110">
        <v>1</v>
      </c>
      <c r="D859" s="110">
        <v>1</v>
      </c>
      <c r="E859" s="111" t="s">
        <v>546</v>
      </c>
      <c r="F859" s="112">
        <v>0</v>
      </c>
      <c r="G859" s="113">
        <f t="shared" si="118"/>
        <v>0</v>
      </c>
    </row>
    <row r="860" spans="1:7" ht="24">
      <c r="A860" s="232" t="s">
        <v>577</v>
      </c>
      <c r="B860" s="63" t="s">
        <v>1316</v>
      </c>
      <c r="C860" s="110">
        <v>1</v>
      </c>
      <c r="D860" s="110">
        <v>1</v>
      </c>
      <c r="E860" s="111" t="s">
        <v>546</v>
      </c>
      <c r="F860" s="112">
        <v>0</v>
      </c>
      <c r="G860" s="113">
        <f t="shared" si="118"/>
        <v>0</v>
      </c>
    </row>
    <row r="861" spans="1:7" ht="24">
      <c r="A861" s="232" t="s">
        <v>578</v>
      </c>
      <c r="B861" s="63" t="s">
        <v>1317</v>
      </c>
      <c r="C861" s="110">
        <v>1</v>
      </c>
      <c r="D861" s="110">
        <v>1</v>
      </c>
      <c r="E861" s="111" t="s">
        <v>546</v>
      </c>
      <c r="F861" s="112">
        <v>0</v>
      </c>
      <c r="G861" s="113">
        <f t="shared" si="118"/>
        <v>0</v>
      </c>
    </row>
    <row r="862" spans="1:7" ht="24">
      <c r="A862" s="232" t="s">
        <v>579</v>
      </c>
      <c r="B862" s="63" t="s">
        <v>1318</v>
      </c>
      <c r="C862" s="110">
        <v>1</v>
      </c>
      <c r="D862" s="110">
        <v>1</v>
      </c>
      <c r="E862" s="111" t="s">
        <v>546</v>
      </c>
      <c r="F862" s="112">
        <v>0</v>
      </c>
      <c r="G862" s="113">
        <f t="shared" si="118"/>
        <v>0</v>
      </c>
    </row>
    <row r="863" spans="1:7" ht="24">
      <c r="A863" s="232" t="s">
        <v>580</v>
      </c>
      <c r="B863" s="63" t="s">
        <v>1315</v>
      </c>
      <c r="C863" s="110">
        <v>1</v>
      </c>
      <c r="D863" s="110">
        <v>1</v>
      </c>
      <c r="E863" s="111" t="s">
        <v>546</v>
      </c>
      <c r="F863" s="112">
        <v>0</v>
      </c>
      <c r="G863" s="113">
        <f t="shared" si="118"/>
        <v>0</v>
      </c>
    </row>
    <row r="864" spans="1:7" ht="24">
      <c r="A864" s="232" t="s">
        <v>584</v>
      </c>
      <c r="B864" s="63" t="s">
        <v>1314</v>
      </c>
      <c r="C864" s="110">
        <v>1</v>
      </c>
      <c r="D864" s="110">
        <v>1</v>
      </c>
      <c r="E864" s="111" t="s">
        <v>546</v>
      </c>
      <c r="F864" s="112">
        <v>0</v>
      </c>
      <c r="G864" s="113">
        <f t="shared" si="118"/>
        <v>0</v>
      </c>
    </row>
    <row r="865" spans="1:7" ht="24">
      <c r="A865" s="232" t="s">
        <v>583</v>
      </c>
      <c r="B865" s="63" t="s">
        <v>1313</v>
      </c>
      <c r="C865" s="110">
        <v>1</v>
      </c>
      <c r="D865" s="110">
        <v>1</v>
      </c>
      <c r="E865" s="111" t="s">
        <v>546</v>
      </c>
      <c r="F865" s="112">
        <v>0</v>
      </c>
      <c r="G865" s="113">
        <f t="shared" si="118"/>
        <v>0</v>
      </c>
    </row>
    <row r="866" spans="1:7" ht="24">
      <c r="A866" s="232" t="s">
        <v>585</v>
      </c>
      <c r="B866" s="63" t="s">
        <v>1310</v>
      </c>
      <c r="C866" s="110">
        <v>1</v>
      </c>
      <c r="D866" s="110">
        <v>1</v>
      </c>
      <c r="E866" s="111" t="s">
        <v>546</v>
      </c>
      <c r="F866" s="112">
        <v>0</v>
      </c>
      <c r="G866" s="113">
        <f t="shared" si="118"/>
        <v>0</v>
      </c>
    </row>
    <row r="867" spans="1:7" ht="24">
      <c r="A867" s="232" t="s">
        <v>586</v>
      </c>
      <c r="B867" s="63" t="s">
        <v>1311</v>
      </c>
      <c r="C867" s="110">
        <v>1</v>
      </c>
      <c r="D867" s="110">
        <v>1</v>
      </c>
      <c r="E867" s="111" t="s">
        <v>546</v>
      </c>
      <c r="F867" s="112">
        <v>0</v>
      </c>
      <c r="G867" s="113">
        <f t="shared" si="118"/>
        <v>0</v>
      </c>
    </row>
    <row r="868" spans="1:7" ht="24">
      <c r="A868" s="232" t="s">
        <v>581</v>
      </c>
      <c r="B868" s="63" t="s">
        <v>1312</v>
      </c>
      <c r="C868" s="110">
        <v>1</v>
      </c>
      <c r="D868" s="110">
        <v>1</v>
      </c>
      <c r="E868" s="111" t="s">
        <v>546</v>
      </c>
      <c r="F868" s="112">
        <v>0</v>
      </c>
      <c r="G868" s="113">
        <f t="shared" si="118"/>
        <v>0</v>
      </c>
    </row>
    <row r="869" spans="1:7" ht="24">
      <c r="A869" s="232" t="s">
        <v>1324</v>
      </c>
      <c r="B869" s="57" t="s">
        <v>952</v>
      </c>
      <c r="C869" s="281"/>
      <c r="D869" s="116">
        <v>0</v>
      </c>
      <c r="E869" s="117" t="s">
        <v>547</v>
      </c>
      <c r="F869" s="118">
        <f>SUM(G846:G868)</f>
        <v>0</v>
      </c>
      <c r="G869" s="113">
        <f>D869*F869</f>
        <v>0</v>
      </c>
    </row>
    <row r="870" spans="1:7" ht="24">
      <c r="A870" s="232" t="s">
        <v>582</v>
      </c>
      <c r="B870" s="63" t="s">
        <v>703</v>
      </c>
      <c r="C870" s="110">
        <v>1</v>
      </c>
      <c r="D870" s="110">
        <v>1</v>
      </c>
      <c r="E870" s="111" t="s">
        <v>546</v>
      </c>
      <c r="F870" s="112">
        <v>0</v>
      </c>
      <c r="G870" s="113">
        <f t="shared" ref="G870" si="119">C870*D870*F870</f>
        <v>0</v>
      </c>
    </row>
    <row r="871" spans="1:7" ht="18.95" customHeight="1">
      <c r="A871" s="158">
        <v>55</v>
      </c>
      <c r="B871" s="151" t="s">
        <v>936</v>
      </c>
      <c r="C871" s="140"/>
      <c r="D871" s="207"/>
      <c r="E871" s="141"/>
      <c r="F871" s="141"/>
      <c r="G871" s="124">
        <f>SUM(G846:G870)</f>
        <v>0</v>
      </c>
    </row>
    <row r="872" spans="1:7" ht="11.85" customHeight="1">
      <c r="A872" s="227"/>
      <c r="B872" s="228"/>
      <c r="C872" s="228"/>
      <c r="D872" s="229"/>
      <c r="E872" s="230"/>
      <c r="F872" s="230"/>
      <c r="G872" s="231"/>
    </row>
    <row r="873" spans="1:7" ht="11.85" customHeight="1">
      <c r="A873" s="153">
        <v>56</v>
      </c>
      <c r="B873" s="65" t="s">
        <v>821</v>
      </c>
      <c r="C873" s="65"/>
      <c r="D873" s="128"/>
      <c r="E873" s="128"/>
      <c r="F873" s="128"/>
      <c r="G873" s="146"/>
    </row>
    <row r="874" spans="1:7" ht="11.85" customHeight="1">
      <c r="A874" s="154" t="s">
        <v>696</v>
      </c>
      <c r="B874" s="155" t="s">
        <v>545</v>
      </c>
      <c r="C874" s="106" t="s">
        <v>706</v>
      </c>
      <c r="D874" s="107" t="s">
        <v>707</v>
      </c>
      <c r="E874" s="107" t="s">
        <v>708</v>
      </c>
      <c r="F874" s="108" t="s">
        <v>710</v>
      </c>
      <c r="G874" s="156" t="s">
        <v>543</v>
      </c>
    </row>
    <row r="875" spans="1:7" ht="24">
      <c r="A875" s="232" t="s">
        <v>587</v>
      </c>
      <c r="B875" s="63" t="s">
        <v>1325</v>
      </c>
      <c r="C875" s="110">
        <v>1</v>
      </c>
      <c r="D875" s="110">
        <v>1</v>
      </c>
      <c r="E875" s="111" t="s">
        <v>546</v>
      </c>
      <c r="F875" s="112">
        <v>0</v>
      </c>
      <c r="G875" s="113">
        <f t="shared" ref="G875:G904" si="120">C875*D875*F875</f>
        <v>0</v>
      </c>
    </row>
    <row r="876" spans="1:7" ht="24">
      <c r="A876" s="232" t="s">
        <v>588</v>
      </c>
      <c r="B876" s="63" t="s">
        <v>1328</v>
      </c>
      <c r="C876" s="110">
        <v>1</v>
      </c>
      <c r="D876" s="110">
        <v>1</v>
      </c>
      <c r="E876" s="111" t="s">
        <v>546</v>
      </c>
      <c r="F876" s="112">
        <v>0</v>
      </c>
      <c r="G876" s="113">
        <f t="shared" si="120"/>
        <v>0</v>
      </c>
    </row>
    <row r="877" spans="1:7" ht="24">
      <c r="A877" s="232" t="s">
        <v>589</v>
      </c>
      <c r="B877" s="63" t="s">
        <v>1329</v>
      </c>
      <c r="C877" s="110">
        <v>1</v>
      </c>
      <c r="D877" s="110">
        <v>1</v>
      </c>
      <c r="E877" s="111" t="s">
        <v>546</v>
      </c>
      <c r="F877" s="112">
        <v>0</v>
      </c>
      <c r="G877" s="113">
        <f t="shared" si="120"/>
        <v>0</v>
      </c>
    </row>
    <row r="878" spans="1:7" ht="24">
      <c r="A878" s="232" t="s">
        <v>590</v>
      </c>
      <c r="B878" s="63" t="s">
        <v>1330</v>
      </c>
      <c r="C878" s="110">
        <v>1</v>
      </c>
      <c r="D878" s="110">
        <v>1</v>
      </c>
      <c r="E878" s="111" t="s">
        <v>546</v>
      </c>
      <c r="F878" s="112">
        <v>0</v>
      </c>
      <c r="G878" s="113">
        <f t="shared" si="120"/>
        <v>0</v>
      </c>
    </row>
    <row r="879" spans="1:7" ht="24">
      <c r="A879" s="232" t="s">
        <v>591</v>
      </c>
      <c r="B879" s="63" t="s">
        <v>1331</v>
      </c>
      <c r="C879" s="110">
        <v>1</v>
      </c>
      <c r="D879" s="110">
        <v>1</v>
      </c>
      <c r="E879" s="111" t="s">
        <v>546</v>
      </c>
      <c r="F879" s="112">
        <v>0</v>
      </c>
      <c r="G879" s="113">
        <f t="shared" si="120"/>
        <v>0</v>
      </c>
    </row>
    <row r="880" spans="1:7" ht="24">
      <c r="A880" s="232" t="s">
        <v>592</v>
      </c>
      <c r="B880" s="63" t="s">
        <v>1332</v>
      </c>
      <c r="C880" s="110">
        <v>1</v>
      </c>
      <c r="D880" s="110">
        <v>1</v>
      </c>
      <c r="E880" s="111" t="s">
        <v>546</v>
      </c>
      <c r="F880" s="112">
        <v>0</v>
      </c>
      <c r="G880" s="113">
        <f t="shared" si="120"/>
        <v>0</v>
      </c>
    </row>
    <row r="881" spans="1:7" ht="24">
      <c r="A881" s="232" t="s">
        <v>593</v>
      </c>
      <c r="B881" s="63" t="s">
        <v>1333</v>
      </c>
      <c r="C881" s="110">
        <v>1</v>
      </c>
      <c r="D881" s="110">
        <v>1</v>
      </c>
      <c r="E881" s="111" t="s">
        <v>546</v>
      </c>
      <c r="F881" s="112">
        <v>0</v>
      </c>
      <c r="G881" s="113">
        <f t="shared" si="120"/>
        <v>0</v>
      </c>
    </row>
    <row r="882" spans="1:7" ht="24">
      <c r="A882" s="232" t="s">
        <v>599</v>
      </c>
      <c r="B882" s="63" t="s">
        <v>1334</v>
      </c>
      <c r="C882" s="110">
        <v>1</v>
      </c>
      <c r="D882" s="110">
        <v>1</v>
      </c>
      <c r="E882" s="111" t="s">
        <v>546</v>
      </c>
      <c r="F882" s="112">
        <v>0</v>
      </c>
      <c r="G882" s="113">
        <f t="shared" si="120"/>
        <v>0</v>
      </c>
    </row>
    <row r="883" spans="1:7" ht="24">
      <c r="A883" s="232" t="s">
        <v>594</v>
      </c>
      <c r="B883" s="63" t="s">
        <v>1335</v>
      </c>
      <c r="C883" s="110">
        <v>1</v>
      </c>
      <c r="D883" s="110">
        <v>1</v>
      </c>
      <c r="E883" s="111" t="s">
        <v>546</v>
      </c>
      <c r="F883" s="112">
        <v>0</v>
      </c>
      <c r="G883" s="113">
        <f t="shared" si="120"/>
        <v>0</v>
      </c>
    </row>
    <row r="884" spans="1:7" ht="24">
      <c r="A884" s="232" t="s">
        <v>600</v>
      </c>
      <c r="B884" s="63" t="s">
        <v>1735</v>
      </c>
      <c r="C884" s="110">
        <v>1</v>
      </c>
      <c r="D884" s="110">
        <v>1</v>
      </c>
      <c r="E884" s="111" t="s">
        <v>546</v>
      </c>
      <c r="F884" s="112">
        <v>0</v>
      </c>
      <c r="G884" s="113">
        <f t="shared" si="120"/>
        <v>0</v>
      </c>
    </row>
    <row r="885" spans="1:7" ht="24">
      <c r="A885" s="232" t="s">
        <v>601</v>
      </c>
      <c r="B885" s="63" t="s">
        <v>1336</v>
      </c>
      <c r="C885" s="110">
        <v>1</v>
      </c>
      <c r="D885" s="110">
        <v>1</v>
      </c>
      <c r="E885" s="111" t="s">
        <v>546</v>
      </c>
      <c r="F885" s="112">
        <v>0</v>
      </c>
      <c r="G885" s="113">
        <f t="shared" si="120"/>
        <v>0</v>
      </c>
    </row>
    <row r="886" spans="1:7" ht="24">
      <c r="A886" s="232" t="s">
        <v>602</v>
      </c>
      <c r="B886" s="63" t="s">
        <v>1337</v>
      </c>
      <c r="C886" s="110">
        <v>1</v>
      </c>
      <c r="D886" s="110">
        <v>1</v>
      </c>
      <c r="E886" s="111" t="s">
        <v>546</v>
      </c>
      <c r="F886" s="112">
        <v>0</v>
      </c>
      <c r="G886" s="113">
        <f t="shared" si="120"/>
        <v>0</v>
      </c>
    </row>
    <row r="887" spans="1:7" ht="24">
      <c r="A887" s="232" t="s">
        <v>603</v>
      </c>
      <c r="B887" s="63" t="s">
        <v>1338</v>
      </c>
      <c r="C887" s="110">
        <v>1</v>
      </c>
      <c r="D887" s="110">
        <v>1</v>
      </c>
      <c r="E887" s="111" t="s">
        <v>546</v>
      </c>
      <c r="F887" s="112">
        <v>0</v>
      </c>
      <c r="G887" s="113">
        <f t="shared" si="120"/>
        <v>0</v>
      </c>
    </row>
    <row r="888" spans="1:7" ht="24">
      <c r="A888" s="232" t="s">
        <v>604</v>
      </c>
      <c r="B888" s="63" t="s">
        <v>1339</v>
      </c>
      <c r="C888" s="110">
        <v>1</v>
      </c>
      <c r="D888" s="110">
        <v>1</v>
      </c>
      <c r="E888" s="111" t="s">
        <v>546</v>
      </c>
      <c r="F888" s="112">
        <v>0</v>
      </c>
      <c r="G888" s="113">
        <f t="shared" si="120"/>
        <v>0</v>
      </c>
    </row>
    <row r="889" spans="1:7" ht="24">
      <c r="A889" s="232" t="s">
        <v>605</v>
      </c>
      <c r="B889" s="63" t="s">
        <v>1340</v>
      </c>
      <c r="C889" s="110">
        <v>1</v>
      </c>
      <c r="D889" s="110">
        <v>1</v>
      </c>
      <c r="E889" s="111" t="s">
        <v>546</v>
      </c>
      <c r="F889" s="112">
        <v>0</v>
      </c>
      <c r="G889" s="113">
        <f t="shared" si="120"/>
        <v>0</v>
      </c>
    </row>
    <row r="890" spans="1:7" ht="24">
      <c r="A890" s="232" t="s">
        <v>606</v>
      </c>
      <c r="B890" s="63" t="s">
        <v>1326</v>
      </c>
      <c r="C890" s="110">
        <v>1</v>
      </c>
      <c r="D890" s="110">
        <v>1</v>
      </c>
      <c r="E890" s="111" t="s">
        <v>546</v>
      </c>
      <c r="F890" s="112">
        <v>0</v>
      </c>
      <c r="G890" s="113">
        <f t="shared" si="120"/>
        <v>0</v>
      </c>
    </row>
    <row r="891" spans="1:7" ht="24">
      <c r="A891" s="232" t="s">
        <v>595</v>
      </c>
      <c r="B891" s="63" t="s">
        <v>1341</v>
      </c>
      <c r="C891" s="110">
        <v>1</v>
      </c>
      <c r="D891" s="110">
        <v>1</v>
      </c>
      <c r="E891" s="111" t="s">
        <v>546</v>
      </c>
      <c r="F891" s="112">
        <v>0</v>
      </c>
      <c r="G891" s="113">
        <f t="shared" si="120"/>
        <v>0</v>
      </c>
    </row>
    <row r="892" spans="1:7" ht="24">
      <c r="A892" s="232" t="s">
        <v>607</v>
      </c>
      <c r="B892" s="63" t="s">
        <v>1342</v>
      </c>
      <c r="C892" s="110">
        <v>1</v>
      </c>
      <c r="D892" s="110">
        <v>1</v>
      </c>
      <c r="E892" s="111" t="s">
        <v>546</v>
      </c>
      <c r="F892" s="112">
        <v>0</v>
      </c>
      <c r="G892" s="113">
        <f t="shared" si="120"/>
        <v>0</v>
      </c>
    </row>
    <row r="893" spans="1:7" ht="24">
      <c r="A893" s="232" t="s">
        <v>608</v>
      </c>
      <c r="B893" s="63" t="s">
        <v>1327</v>
      </c>
      <c r="C893" s="110">
        <v>1</v>
      </c>
      <c r="D893" s="110">
        <v>1</v>
      </c>
      <c r="E893" s="111" t="s">
        <v>546</v>
      </c>
      <c r="F893" s="112">
        <v>0</v>
      </c>
      <c r="G893" s="113">
        <f t="shared" si="120"/>
        <v>0</v>
      </c>
    </row>
    <row r="894" spans="1:7" ht="24">
      <c r="A894" s="232" t="s">
        <v>634</v>
      </c>
      <c r="B894" s="63" t="s">
        <v>1321</v>
      </c>
      <c r="C894" s="110">
        <v>1</v>
      </c>
      <c r="D894" s="110">
        <v>1</v>
      </c>
      <c r="E894" s="111" t="s">
        <v>546</v>
      </c>
      <c r="F894" s="112">
        <v>0</v>
      </c>
      <c r="G894" s="113">
        <f t="shared" si="120"/>
        <v>0</v>
      </c>
    </row>
    <row r="895" spans="1:7" ht="24">
      <c r="A895" s="232" t="s">
        <v>596</v>
      </c>
      <c r="B895" s="63" t="s">
        <v>1343</v>
      </c>
      <c r="C895" s="110">
        <v>1</v>
      </c>
      <c r="D895" s="110">
        <v>1</v>
      </c>
      <c r="E895" s="111" t="s">
        <v>546</v>
      </c>
      <c r="F895" s="112">
        <v>0</v>
      </c>
      <c r="G895" s="113">
        <f t="shared" si="120"/>
        <v>0</v>
      </c>
    </row>
    <row r="896" spans="1:7" ht="24">
      <c r="A896" s="232" t="s">
        <v>597</v>
      </c>
      <c r="B896" s="63" t="s">
        <v>1344</v>
      </c>
      <c r="C896" s="110">
        <v>1</v>
      </c>
      <c r="D896" s="110">
        <v>1</v>
      </c>
      <c r="E896" s="111" t="s">
        <v>546</v>
      </c>
      <c r="F896" s="112">
        <v>0</v>
      </c>
      <c r="G896" s="113">
        <f t="shared" si="120"/>
        <v>0</v>
      </c>
    </row>
    <row r="897" spans="1:7" ht="24">
      <c r="A897" s="232" t="s">
        <v>609</v>
      </c>
      <c r="B897" s="63" t="s">
        <v>1345</v>
      </c>
      <c r="C897" s="110">
        <v>1</v>
      </c>
      <c r="D897" s="110">
        <v>1</v>
      </c>
      <c r="E897" s="111" t="s">
        <v>546</v>
      </c>
      <c r="F897" s="112">
        <v>0</v>
      </c>
      <c r="G897" s="113">
        <f t="shared" si="120"/>
        <v>0</v>
      </c>
    </row>
    <row r="898" spans="1:7" ht="24">
      <c r="A898" s="232" t="s">
        <v>610</v>
      </c>
      <c r="B898" s="63" t="s">
        <v>1346</v>
      </c>
      <c r="C898" s="110">
        <v>1</v>
      </c>
      <c r="D898" s="110">
        <v>1</v>
      </c>
      <c r="E898" s="111" t="s">
        <v>546</v>
      </c>
      <c r="F898" s="112">
        <v>0</v>
      </c>
      <c r="G898" s="113">
        <f t="shared" si="120"/>
        <v>0</v>
      </c>
    </row>
    <row r="899" spans="1:7" ht="24">
      <c r="A899" s="232" t="s">
        <v>611</v>
      </c>
      <c r="B899" s="63" t="s">
        <v>1347</v>
      </c>
      <c r="C899" s="110">
        <v>1</v>
      </c>
      <c r="D899" s="110">
        <v>1</v>
      </c>
      <c r="E899" s="111" t="s">
        <v>546</v>
      </c>
      <c r="F899" s="112">
        <v>0</v>
      </c>
      <c r="G899" s="113">
        <f t="shared" si="120"/>
        <v>0</v>
      </c>
    </row>
    <row r="900" spans="1:7" ht="24">
      <c r="A900" s="232" t="s">
        <v>612</v>
      </c>
      <c r="B900" s="63" t="s">
        <v>1348</v>
      </c>
      <c r="C900" s="110">
        <v>1</v>
      </c>
      <c r="D900" s="110">
        <v>1</v>
      </c>
      <c r="E900" s="111" t="s">
        <v>546</v>
      </c>
      <c r="F900" s="112">
        <v>0</v>
      </c>
      <c r="G900" s="113">
        <f t="shared" si="120"/>
        <v>0</v>
      </c>
    </row>
    <row r="901" spans="1:7" ht="24">
      <c r="A901" s="232" t="s">
        <v>613</v>
      </c>
      <c r="B901" s="63" t="s">
        <v>1349</v>
      </c>
      <c r="C901" s="110">
        <v>1</v>
      </c>
      <c r="D901" s="110">
        <v>1</v>
      </c>
      <c r="E901" s="111" t="s">
        <v>546</v>
      </c>
      <c r="F901" s="112">
        <v>0</v>
      </c>
      <c r="G901" s="113">
        <f t="shared" si="120"/>
        <v>0</v>
      </c>
    </row>
    <row r="902" spans="1:7" ht="24">
      <c r="A902" s="232" t="s">
        <v>614</v>
      </c>
      <c r="B902" s="63" t="s">
        <v>1350</v>
      </c>
      <c r="C902" s="110">
        <v>1</v>
      </c>
      <c r="D902" s="110">
        <v>1</v>
      </c>
      <c r="E902" s="111" t="s">
        <v>546</v>
      </c>
      <c r="F902" s="112">
        <v>0</v>
      </c>
      <c r="G902" s="113">
        <f t="shared" si="120"/>
        <v>0</v>
      </c>
    </row>
    <row r="903" spans="1:7" ht="24">
      <c r="A903" s="232" t="s">
        <v>615</v>
      </c>
      <c r="B903" s="63" t="s">
        <v>1351</v>
      </c>
      <c r="C903" s="110">
        <v>1</v>
      </c>
      <c r="D903" s="110">
        <v>1</v>
      </c>
      <c r="E903" s="111" t="s">
        <v>546</v>
      </c>
      <c r="F903" s="112">
        <v>0</v>
      </c>
      <c r="G903" s="113">
        <f t="shared" si="120"/>
        <v>0</v>
      </c>
    </row>
    <row r="904" spans="1:7" ht="24">
      <c r="A904" s="232" t="s">
        <v>598</v>
      </c>
      <c r="B904" s="63" t="s">
        <v>1352</v>
      </c>
      <c r="C904" s="110">
        <v>1</v>
      </c>
      <c r="D904" s="110">
        <v>1</v>
      </c>
      <c r="E904" s="111" t="s">
        <v>546</v>
      </c>
      <c r="F904" s="112">
        <v>0</v>
      </c>
      <c r="G904" s="113">
        <f t="shared" si="120"/>
        <v>0</v>
      </c>
    </row>
    <row r="905" spans="1:7" ht="24">
      <c r="A905" s="232" t="s">
        <v>1080</v>
      </c>
      <c r="B905" s="57" t="s">
        <v>952</v>
      </c>
      <c r="C905" s="281"/>
      <c r="D905" s="116">
        <v>0</v>
      </c>
      <c r="E905" s="117" t="s">
        <v>547</v>
      </c>
      <c r="F905" s="118">
        <f>SUM(G875:G904)</f>
        <v>0</v>
      </c>
      <c r="G905" s="113">
        <f>D905*F905</f>
        <v>0</v>
      </c>
    </row>
    <row r="906" spans="1:7" ht="24">
      <c r="A906" s="232" t="s">
        <v>1098</v>
      </c>
      <c r="B906" s="63" t="s">
        <v>703</v>
      </c>
      <c r="C906" s="110">
        <v>1</v>
      </c>
      <c r="D906" s="110">
        <v>1</v>
      </c>
      <c r="E906" s="111" t="s">
        <v>546</v>
      </c>
      <c r="F906" s="112">
        <v>0</v>
      </c>
      <c r="G906" s="113">
        <f>C906*D906*F906</f>
        <v>0</v>
      </c>
    </row>
    <row r="907" spans="1:7" ht="18.95" customHeight="1">
      <c r="A907" s="158">
        <v>56</v>
      </c>
      <c r="B907" s="151" t="s">
        <v>937</v>
      </c>
      <c r="C907" s="140"/>
      <c r="D907" s="207"/>
      <c r="E907" s="141"/>
      <c r="F907" s="141"/>
      <c r="G907" s="124">
        <f>SUM(G875:G906)</f>
        <v>0</v>
      </c>
    </row>
    <row r="908" spans="1:7" ht="11.85" customHeight="1">
      <c r="A908" s="227"/>
      <c r="B908" s="228"/>
      <c r="C908" s="228"/>
      <c r="D908" s="229"/>
      <c r="E908" s="230"/>
      <c r="F908" s="230"/>
      <c r="G908" s="231"/>
    </row>
    <row r="909" spans="1:7" ht="11.85" customHeight="1">
      <c r="A909" s="153">
        <v>57</v>
      </c>
      <c r="B909" s="65" t="s">
        <v>822</v>
      </c>
      <c r="C909" s="65"/>
      <c r="D909" s="128"/>
      <c r="E909" s="128"/>
      <c r="F909" s="128"/>
      <c r="G909" s="146"/>
    </row>
    <row r="910" spans="1:7" ht="11.85" customHeight="1">
      <c r="A910" s="154" t="s">
        <v>696</v>
      </c>
      <c r="B910" s="155" t="s">
        <v>545</v>
      </c>
      <c r="C910" s="106" t="s">
        <v>706</v>
      </c>
      <c r="D910" s="107" t="s">
        <v>707</v>
      </c>
      <c r="E910" s="107" t="s">
        <v>708</v>
      </c>
      <c r="F910" s="108" t="s">
        <v>710</v>
      </c>
      <c r="G910" s="156" t="s">
        <v>543</v>
      </c>
    </row>
    <row r="911" spans="1:7" ht="24">
      <c r="A911" s="232" t="s">
        <v>1082</v>
      </c>
      <c r="B911" s="63" t="s">
        <v>1360</v>
      </c>
      <c r="C911" s="110">
        <v>1</v>
      </c>
      <c r="D911" s="110">
        <v>1</v>
      </c>
      <c r="E911" s="111" t="s">
        <v>546</v>
      </c>
      <c r="F911" s="112">
        <v>0</v>
      </c>
      <c r="G911" s="113">
        <f t="shared" ref="G911:G919" si="121">C911*D911*F911</f>
        <v>0</v>
      </c>
    </row>
    <row r="912" spans="1:7" ht="24">
      <c r="A912" s="232" t="s">
        <v>1083</v>
      </c>
      <c r="B912" s="63" t="s">
        <v>1359</v>
      </c>
      <c r="C912" s="110">
        <v>1</v>
      </c>
      <c r="D912" s="110">
        <v>1</v>
      </c>
      <c r="E912" s="111" t="s">
        <v>546</v>
      </c>
      <c r="F912" s="112">
        <v>0</v>
      </c>
      <c r="G912" s="113">
        <f t="shared" si="121"/>
        <v>0</v>
      </c>
    </row>
    <row r="913" spans="1:7" ht="24">
      <c r="A913" s="232" t="s">
        <v>1084</v>
      </c>
      <c r="B913" s="63" t="s">
        <v>1358</v>
      </c>
      <c r="C913" s="110">
        <v>1</v>
      </c>
      <c r="D913" s="110">
        <v>1</v>
      </c>
      <c r="E913" s="111" t="s">
        <v>546</v>
      </c>
      <c r="F913" s="112">
        <v>0</v>
      </c>
      <c r="G913" s="113">
        <f t="shared" si="121"/>
        <v>0</v>
      </c>
    </row>
    <row r="914" spans="1:7" ht="24">
      <c r="A914" s="232" t="s">
        <v>1085</v>
      </c>
      <c r="B914" s="63" t="s">
        <v>1357</v>
      </c>
      <c r="C914" s="110">
        <v>1</v>
      </c>
      <c r="D914" s="110">
        <v>1</v>
      </c>
      <c r="E914" s="111" t="s">
        <v>546</v>
      </c>
      <c r="F914" s="112">
        <v>0</v>
      </c>
      <c r="G914" s="113">
        <f t="shared" si="121"/>
        <v>0</v>
      </c>
    </row>
    <row r="915" spans="1:7" ht="24">
      <c r="A915" s="232" t="s">
        <v>1086</v>
      </c>
      <c r="B915" s="63" t="s">
        <v>1356</v>
      </c>
      <c r="C915" s="110">
        <v>1</v>
      </c>
      <c r="D915" s="110">
        <v>1</v>
      </c>
      <c r="E915" s="111" t="s">
        <v>546</v>
      </c>
      <c r="F915" s="112">
        <v>0</v>
      </c>
      <c r="G915" s="113">
        <f t="shared" si="121"/>
        <v>0</v>
      </c>
    </row>
    <row r="916" spans="1:7" ht="24">
      <c r="A916" s="232" t="s">
        <v>1087</v>
      </c>
      <c r="B916" s="63" t="s">
        <v>1355</v>
      </c>
      <c r="C916" s="110">
        <v>1</v>
      </c>
      <c r="D916" s="110">
        <v>1</v>
      </c>
      <c r="E916" s="111" t="s">
        <v>546</v>
      </c>
      <c r="F916" s="112">
        <v>0</v>
      </c>
      <c r="G916" s="113">
        <f t="shared" si="121"/>
        <v>0</v>
      </c>
    </row>
    <row r="917" spans="1:7" ht="24">
      <c r="A917" s="232" t="s">
        <v>1088</v>
      </c>
      <c r="B917" s="63" t="s">
        <v>1354</v>
      </c>
      <c r="C917" s="110">
        <v>1</v>
      </c>
      <c r="D917" s="110">
        <v>1</v>
      </c>
      <c r="E917" s="111" t="s">
        <v>546</v>
      </c>
      <c r="F917" s="112">
        <v>0</v>
      </c>
      <c r="G917" s="113">
        <f t="shared" si="121"/>
        <v>0</v>
      </c>
    </row>
    <row r="918" spans="1:7" ht="24">
      <c r="A918" s="232" t="s">
        <v>1089</v>
      </c>
      <c r="B918" s="63" t="s">
        <v>1353</v>
      </c>
      <c r="C918" s="110">
        <v>1</v>
      </c>
      <c r="D918" s="110">
        <v>1</v>
      </c>
      <c r="E918" s="111" t="s">
        <v>546</v>
      </c>
      <c r="F918" s="112">
        <v>0</v>
      </c>
      <c r="G918" s="113">
        <f t="shared" si="121"/>
        <v>0</v>
      </c>
    </row>
    <row r="919" spans="1:7" ht="24">
      <c r="A919" s="232" t="s">
        <v>1090</v>
      </c>
      <c r="B919" s="63" t="s">
        <v>1081</v>
      </c>
      <c r="C919" s="110">
        <v>1</v>
      </c>
      <c r="D919" s="110">
        <v>1</v>
      </c>
      <c r="E919" s="111" t="s">
        <v>546</v>
      </c>
      <c r="F919" s="112">
        <v>0</v>
      </c>
      <c r="G919" s="113">
        <f t="shared" si="121"/>
        <v>0</v>
      </c>
    </row>
    <row r="920" spans="1:7" ht="24">
      <c r="A920" s="232" t="s">
        <v>1485</v>
      </c>
      <c r="B920" s="57" t="s">
        <v>952</v>
      </c>
      <c r="C920" s="281"/>
      <c r="D920" s="116">
        <v>0</v>
      </c>
      <c r="E920" s="117" t="s">
        <v>547</v>
      </c>
      <c r="F920" s="118">
        <f>SUM(G911:G918)</f>
        <v>0</v>
      </c>
      <c r="G920" s="113">
        <f>D920*F920</f>
        <v>0</v>
      </c>
    </row>
    <row r="921" spans="1:7" ht="24">
      <c r="A921" s="232" t="s">
        <v>1091</v>
      </c>
      <c r="B921" s="63" t="s">
        <v>703</v>
      </c>
      <c r="C921" s="110">
        <v>1</v>
      </c>
      <c r="D921" s="110">
        <v>1</v>
      </c>
      <c r="E921" s="111" t="s">
        <v>546</v>
      </c>
      <c r="F921" s="112">
        <v>0</v>
      </c>
      <c r="G921" s="113">
        <f t="shared" ref="G921" si="122">C921*D921*F921</f>
        <v>0</v>
      </c>
    </row>
    <row r="922" spans="1:7" ht="18.95" customHeight="1">
      <c r="A922" s="158">
        <v>57</v>
      </c>
      <c r="B922" s="151" t="s">
        <v>938</v>
      </c>
      <c r="C922" s="140"/>
      <c r="D922" s="207"/>
      <c r="E922" s="141"/>
      <c r="F922" s="141"/>
      <c r="G922" s="124">
        <f>SUM(G911:G921)</f>
        <v>0</v>
      </c>
    </row>
    <row r="923" spans="1:7" ht="11.85" customHeight="1">
      <c r="A923" s="227"/>
      <c r="B923" s="228"/>
      <c r="C923" s="228"/>
      <c r="D923" s="229"/>
      <c r="E923" s="230"/>
      <c r="F923" s="230"/>
      <c r="G923" s="231"/>
    </row>
    <row r="924" spans="1:7" ht="11.85" customHeight="1">
      <c r="A924" s="153">
        <v>58</v>
      </c>
      <c r="B924" s="65" t="s">
        <v>1093</v>
      </c>
      <c r="C924" s="65"/>
      <c r="D924" s="128"/>
      <c r="E924" s="128"/>
      <c r="F924" s="128"/>
      <c r="G924" s="146"/>
    </row>
    <row r="925" spans="1:7" ht="11.85" customHeight="1">
      <c r="A925" s="233" t="s">
        <v>696</v>
      </c>
      <c r="B925" s="302" t="s">
        <v>545</v>
      </c>
      <c r="C925" s="303"/>
      <c r="D925" s="304"/>
      <c r="E925" s="305"/>
      <c r="F925" s="132" t="s">
        <v>548</v>
      </c>
      <c r="G925" s="156" t="s">
        <v>543</v>
      </c>
    </row>
    <row r="926" spans="1:7">
      <c r="A926" s="241">
        <v>58.01</v>
      </c>
      <c r="B926" s="59" t="s">
        <v>1095</v>
      </c>
      <c r="C926" s="298"/>
      <c r="D926" s="299"/>
      <c r="E926" s="300"/>
      <c r="F926" s="200"/>
      <c r="G926" s="356">
        <f>SUM(F926:F935)</f>
        <v>0</v>
      </c>
    </row>
    <row r="927" spans="1:7">
      <c r="A927" s="190"/>
      <c r="B927" s="181" t="s">
        <v>750</v>
      </c>
      <c r="C927" s="182"/>
      <c r="D927" s="183"/>
      <c r="E927" s="184"/>
      <c r="F927" s="191">
        <v>0</v>
      </c>
      <c r="G927" s="357"/>
    </row>
    <row r="928" spans="1:7">
      <c r="A928" s="190"/>
      <c r="B928" s="186" t="s">
        <v>1695</v>
      </c>
      <c r="C928" s="264"/>
      <c r="D928" s="264"/>
      <c r="E928" s="265"/>
      <c r="F928" s="191">
        <v>0</v>
      </c>
      <c r="G928" s="357"/>
    </row>
    <row r="929" spans="1:7">
      <c r="A929" s="190"/>
      <c r="B929" s="186" t="s">
        <v>751</v>
      </c>
      <c r="C929" s="187"/>
      <c r="D929" s="188"/>
      <c r="E929" s="189"/>
      <c r="F929" s="191">
        <v>0</v>
      </c>
      <c r="G929" s="357"/>
    </row>
    <row r="930" spans="1:7">
      <c r="A930" s="190"/>
      <c r="B930" s="186" t="s">
        <v>1696</v>
      </c>
      <c r="C930" s="187"/>
      <c r="D930" s="188"/>
      <c r="E930" s="189"/>
      <c r="F930" s="191">
        <v>0</v>
      </c>
      <c r="G930" s="357"/>
    </row>
    <row r="931" spans="1:7">
      <c r="A931" s="190"/>
      <c r="B931" s="186" t="s">
        <v>919</v>
      </c>
      <c r="C931" s="187"/>
      <c r="D931" s="188"/>
      <c r="E931" s="189"/>
      <c r="F931" s="191">
        <v>0</v>
      </c>
      <c r="G931" s="357"/>
    </row>
    <row r="932" spans="1:7">
      <c r="A932" s="190"/>
      <c r="B932" s="186" t="s">
        <v>1697</v>
      </c>
      <c r="C932" s="187"/>
      <c r="D932" s="188"/>
      <c r="E932" s="189"/>
      <c r="F932" s="191">
        <v>0</v>
      </c>
      <c r="G932" s="357"/>
    </row>
    <row r="933" spans="1:7">
      <c r="A933" s="190"/>
      <c r="B933" s="186" t="s">
        <v>1662</v>
      </c>
      <c r="C933" s="187"/>
      <c r="D933" s="188"/>
      <c r="E933" s="189"/>
      <c r="F933" s="191">
        <v>0</v>
      </c>
      <c r="G933" s="357"/>
    </row>
    <row r="934" spans="1:7">
      <c r="A934" s="190"/>
      <c r="B934" s="186" t="s">
        <v>1661</v>
      </c>
      <c r="C934" s="187"/>
      <c r="D934" s="188"/>
      <c r="E934" s="189"/>
      <c r="F934" s="191">
        <v>0</v>
      </c>
      <c r="G934" s="357"/>
    </row>
    <row r="935" spans="1:7">
      <c r="A935" s="197"/>
      <c r="B935" s="64" t="s">
        <v>704</v>
      </c>
      <c r="C935" s="193"/>
      <c r="D935" s="194"/>
      <c r="E935" s="195"/>
      <c r="F935" s="301">
        <v>0</v>
      </c>
      <c r="G935" s="368"/>
    </row>
    <row r="936" spans="1:7" ht="24">
      <c r="A936" s="219" t="s">
        <v>1092</v>
      </c>
      <c r="B936" s="57" t="s">
        <v>703</v>
      </c>
      <c r="C936" s="234"/>
      <c r="D936" s="234"/>
      <c r="E936" s="235"/>
      <c r="F936" s="306">
        <v>0</v>
      </c>
      <c r="G936" s="113">
        <f>F936</f>
        <v>0</v>
      </c>
    </row>
    <row r="937" spans="1:7" ht="18.95" customHeight="1">
      <c r="A937" s="158">
        <v>58</v>
      </c>
      <c r="B937" s="273" t="s">
        <v>1094</v>
      </c>
      <c r="C937" s="273"/>
      <c r="D937" s="207"/>
      <c r="E937" s="141"/>
      <c r="F937" s="142"/>
      <c r="G937" s="143">
        <f>SUM(G926:G936)</f>
        <v>0</v>
      </c>
    </row>
    <row r="938" spans="1:7" ht="11.85" customHeight="1">
      <c r="A938" s="227"/>
      <c r="B938" s="228"/>
      <c r="C938" s="228"/>
      <c r="D938" s="229"/>
      <c r="E938" s="230"/>
      <c r="F938" s="230"/>
      <c r="G938" s="231"/>
    </row>
    <row r="939" spans="1:7" ht="11.85" customHeight="1">
      <c r="A939" s="153">
        <v>59</v>
      </c>
      <c r="B939" s="65" t="s">
        <v>983</v>
      </c>
      <c r="C939" s="65"/>
      <c r="D939" s="128"/>
      <c r="E939" s="128"/>
      <c r="F939" s="128"/>
      <c r="G939" s="146"/>
    </row>
    <row r="940" spans="1:7" ht="11.85" customHeight="1">
      <c r="A940" s="154" t="s">
        <v>696</v>
      </c>
      <c r="B940" s="155" t="s">
        <v>545</v>
      </c>
      <c r="C940" s="106" t="s">
        <v>706</v>
      </c>
      <c r="D940" s="107" t="s">
        <v>707</v>
      </c>
      <c r="E940" s="107" t="s">
        <v>708</v>
      </c>
      <c r="F940" s="108" t="s">
        <v>710</v>
      </c>
      <c r="G940" s="156" t="s">
        <v>543</v>
      </c>
    </row>
    <row r="941" spans="1:7" ht="24">
      <c r="A941" s="232" t="s">
        <v>616</v>
      </c>
      <c r="B941" s="63" t="s">
        <v>1213</v>
      </c>
      <c r="C941" s="110">
        <v>1</v>
      </c>
      <c r="D941" s="110">
        <v>1</v>
      </c>
      <c r="E941" s="111" t="s">
        <v>546</v>
      </c>
      <c r="F941" s="112">
        <v>0</v>
      </c>
      <c r="G941" s="113">
        <f t="shared" ref="G941:G961" si="123">C941*D941*F941</f>
        <v>0</v>
      </c>
    </row>
    <row r="942" spans="1:7" ht="24">
      <c r="A942" s="232" t="s">
        <v>617</v>
      </c>
      <c r="B942" s="63" t="s">
        <v>1214</v>
      </c>
      <c r="C942" s="110">
        <v>1</v>
      </c>
      <c r="D942" s="110">
        <v>1</v>
      </c>
      <c r="E942" s="111" t="s">
        <v>546</v>
      </c>
      <c r="F942" s="112">
        <v>0</v>
      </c>
      <c r="G942" s="113">
        <f t="shared" si="123"/>
        <v>0</v>
      </c>
    </row>
    <row r="943" spans="1:7" ht="24">
      <c r="A943" s="232" t="s">
        <v>618</v>
      </c>
      <c r="B943" s="63" t="s">
        <v>1215</v>
      </c>
      <c r="C943" s="110">
        <v>1</v>
      </c>
      <c r="D943" s="110">
        <v>1</v>
      </c>
      <c r="E943" s="111" t="s">
        <v>546</v>
      </c>
      <c r="F943" s="112">
        <v>0</v>
      </c>
      <c r="G943" s="113">
        <f t="shared" si="123"/>
        <v>0</v>
      </c>
    </row>
    <row r="944" spans="1:7" ht="24">
      <c r="A944" s="232" t="s">
        <v>619</v>
      </c>
      <c r="B944" s="63" t="s">
        <v>1212</v>
      </c>
      <c r="C944" s="110">
        <v>1</v>
      </c>
      <c r="D944" s="110">
        <v>1</v>
      </c>
      <c r="E944" s="111" t="s">
        <v>546</v>
      </c>
      <c r="F944" s="112">
        <v>0</v>
      </c>
      <c r="G944" s="113">
        <f t="shared" si="123"/>
        <v>0</v>
      </c>
    </row>
    <row r="945" spans="1:7" ht="24">
      <c r="A945" s="232" t="s">
        <v>620</v>
      </c>
      <c r="B945" s="63" t="s">
        <v>1216</v>
      </c>
      <c r="C945" s="110">
        <v>1</v>
      </c>
      <c r="D945" s="110">
        <v>1</v>
      </c>
      <c r="E945" s="111" t="s">
        <v>546</v>
      </c>
      <c r="F945" s="112">
        <v>0</v>
      </c>
      <c r="G945" s="113">
        <f t="shared" si="123"/>
        <v>0</v>
      </c>
    </row>
    <row r="946" spans="1:7" ht="24">
      <c r="A946" s="232" t="s">
        <v>621</v>
      </c>
      <c r="B946" s="63" t="s">
        <v>1217</v>
      </c>
      <c r="C946" s="110">
        <v>1</v>
      </c>
      <c r="D946" s="110">
        <v>1</v>
      </c>
      <c r="E946" s="111" t="s">
        <v>546</v>
      </c>
      <c r="F946" s="112">
        <v>0</v>
      </c>
      <c r="G946" s="113">
        <f t="shared" si="123"/>
        <v>0</v>
      </c>
    </row>
    <row r="947" spans="1:7" ht="24">
      <c r="A947" s="232" t="s">
        <v>622</v>
      </c>
      <c r="B947" s="63" t="s">
        <v>1218</v>
      </c>
      <c r="C947" s="110">
        <v>1</v>
      </c>
      <c r="D947" s="110">
        <v>1</v>
      </c>
      <c r="E947" s="111" t="s">
        <v>546</v>
      </c>
      <c r="F947" s="112">
        <v>0</v>
      </c>
      <c r="G947" s="113">
        <f t="shared" si="123"/>
        <v>0</v>
      </c>
    </row>
    <row r="948" spans="1:7" ht="24">
      <c r="A948" s="232" t="s">
        <v>623</v>
      </c>
      <c r="B948" s="63" t="s">
        <v>1219</v>
      </c>
      <c r="C948" s="110">
        <v>1</v>
      </c>
      <c r="D948" s="110">
        <v>1</v>
      </c>
      <c r="E948" s="111" t="s">
        <v>546</v>
      </c>
      <c r="F948" s="112">
        <v>0</v>
      </c>
      <c r="G948" s="113">
        <f t="shared" si="123"/>
        <v>0</v>
      </c>
    </row>
    <row r="949" spans="1:7" ht="24">
      <c r="A949" s="232" t="s">
        <v>624</v>
      </c>
      <c r="B949" s="63" t="s">
        <v>1220</v>
      </c>
      <c r="C949" s="110">
        <v>1</v>
      </c>
      <c r="D949" s="110">
        <v>1</v>
      </c>
      <c r="E949" s="111" t="s">
        <v>546</v>
      </c>
      <c r="F949" s="112">
        <v>0</v>
      </c>
      <c r="G949" s="113">
        <f t="shared" si="123"/>
        <v>0</v>
      </c>
    </row>
    <row r="950" spans="1:7" ht="24">
      <c r="A950" s="232" t="s">
        <v>625</v>
      </c>
      <c r="B950" s="63" t="s">
        <v>1361</v>
      </c>
      <c r="C950" s="110">
        <v>1</v>
      </c>
      <c r="D950" s="110">
        <v>1</v>
      </c>
      <c r="E950" s="111" t="s">
        <v>546</v>
      </c>
      <c r="F950" s="112">
        <v>0</v>
      </c>
      <c r="G950" s="113">
        <f t="shared" si="123"/>
        <v>0</v>
      </c>
    </row>
    <row r="951" spans="1:7" ht="24">
      <c r="A951" s="232" t="s">
        <v>626</v>
      </c>
      <c r="B951" s="63" t="s">
        <v>1362</v>
      </c>
      <c r="C951" s="110">
        <v>1</v>
      </c>
      <c r="D951" s="110">
        <v>1</v>
      </c>
      <c r="E951" s="111" t="s">
        <v>546</v>
      </c>
      <c r="F951" s="112">
        <v>0</v>
      </c>
      <c r="G951" s="113">
        <f t="shared" si="123"/>
        <v>0</v>
      </c>
    </row>
    <row r="952" spans="1:7" ht="24">
      <c r="A952" s="232" t="s">
        <v>627</v>
      </c>
      <c r="B952" s="63" t="s">
        <v>1221</v>
      </c>
      <c r="C952" s="110">
        <v>1</v>
      </c>
      <c r="D952" s="110">
        <v>1</v>
      </c>
      <c r="E952" s="111" t="s">
        <v>546</v>
      </c>
      <c r="F952" s="112">
        <v>0</v>
      </c>
      <c r="G952" s="113">
        <f t="shared" si="123"/>
        <v>0</v>
      </c>
    </row>
    <row r="953" spans="1:7" ht="24">
      <c r="A953" s="232" t="s">
        <v>628</v>
      </c>
      <c r="B953" s="63" t="s">
        <v>1222</v>
      </c>
      <c r="C953" s="110">
        <v>1</v>
      </c>
      <c r="D953" s="110">
        <v>1</v>
      </c>
      <c r="E953" s="111" t="s">
        <v>546</v>
      </c>
      <c r="F953" s="112">
        <v>0</v>
      </c>
      <c r="G953" s="113">
        <f t="shared" si="123"/>
        <v>0</v>
      </c>
    </row>
    <row r="954" spans="1:7" ht="24">
      <c r="A954" s="232" t="s">
        <v>631</v>
      </c>
      <c r="B954" s="63" t="s">
        <v>1223</v>
      </c>
      <c r="C954" s="110">
        <v>1</v>
      </c>
      <c r="D954" s="110">
        <v>1</v>
      </c>
      <c r="E954" s="111" t="s">
        <v>546</v>
      </c>
      <c r="F954" s="112">
        <v>0</v>
      </c>
      <c r="G954" s="113">
        <f t="shared" si="123"/>
        <v>0</v>
      </c>
    </row>
    <row r="955" spans="1:7" ht="24">
      <c r="A955" s="232" t="s">
        <v>630</v>
      </c>
      <c r="B955" s="63" t="s">
        <v>1224</v>
      </c>
      <c r="C955" s="110">
        <v>1</v>
      </c>
      <c r="D955" s="110">
        <v>1</v>
      </c>
      <c r="E955" s="111" t="s">
        <v>546</v>
      </c>
      <c r="F955" s="112">
        <v>0</v>
      </c>
      <c r="G955" s="113">
        <f t="shared" si="123"/>
        <v>0</v>
      </c>
    </row>
    <row r="956" spans="1:7" ht="24">
      <c r="A956" s="232" t="s">
        <v>635</v>
      </c>
      <c r="B956" s="63" t="s">
        <v>1225</v>
      </c>
      <c r="C956" s="110">
        <v>1</v>
      </c>
      <c r="D956" s="110">
        <v>1</v>
      </c>
      <c r="E956" s="111" t="s">
        <v>546</v>
      </c>
      <c r="F956" s="112">
        <v>0</v>
      </c>
      <c r="G956" s="113">
        <f t="shared" si="123"/>
        <v>0</v>
      </c>
    </row>
    <row r="957" spans="1:7" ht="24">
      <c r="A957" s="232" t="s">
        <v>632</v>
      </c>
      <c r="B957" s="63" t="s">
        <v>1736</v>
      </c>
      <c r="C957" s="110">
        <v>1</v>
      </c>
      <c r="D957" s="110">
        <v>1</v>
      </c>
      <c r="E957" s="111" t="s">
        <v>546</v>
      </c>
      <c r="F957" s="112">
        <v>0</v>
      </c>
      <c r="G957" s="113">
        <f t="shared" si="123"/>
        <v>0</v>
      </c>
    </row>
    <row r="958" spans="1:7" ht="24">
      <c r="A958" s="232" t="s">
        <v>636</v>
      </c>
      <c r="B958" s="63" t="s">
        <v>1226</v>
      </c>
      <c r="C958" s="110">
        <v>1</v>
      </c>
      <c r="D958" s="110">
        <v>1</v>
      </c>
      <c r="E958" s="111" t="s">
        <v>546</v>
      </c>
      <c r="F958" s="112">
        <v>0</v>
      </c>
      <c r="G958" s="113">
        <f t="shared" si="123"/>
        <v>0</v>
      </c>
    </row>
    <row r="959" spans="1:7" ht="24">
      <c r="A959" s="232">
        <v>58.8</v>
      </c>
      <c r="B959" s="63" t="s">
        <v>1227</v>
      </c>
      <c r="C959" s="110">
        <v>1</v>
      </c>
      <c r="D959" s="110">
        <v>1</v>
      </c>
      <c r="E959" s="111" t="s">
        <v>546</v>
      </c>
      <c r="F959" s="112">
        <v>0</v>
      </c>
      <c r="G959" s="113">
        <f t="shared" si="123"/>
        <v>0</v>
      </c>
    </row>
    <row r="960" spans="1:7" ht="24">
      <c r="A960" s="232">
        <v>58.89</v>
      </c>
      <c r="B960" s="63" t="s">
        <v>1641</v>
      </c>
      <c r="C960" s="110">
        <v>1</v>
      </c>
      <c r="D960" s="110">
        <v>1</v>
      </c>
      <c r="E960" s="111" t="s">
        <v>546</v>
      </c>
      <c r="F960" s="112">
        <v>0</v>
      </c>
      <c r="G960" s="113">
        <f t="shared" ref="G960" si="124">C960*D960*F960</f>
        <v>0</v>
      </c>
    </row>
    <row r="961" spans="1:7" ht="24">
      <c r="A961" s="232" t="s">
        <v>629</v>
      </c>
      <c r="B961" s="63" t="s">
        <v>703</v>
      </c>
      <c r="C961" s="110">
        <v>1</v>
      </c>
      <c r="D961" s="110">
        <v>1</v>
      </c>
      <c r="E961" s="111" t="s">
        <v>546</v>
      </c>
      <c r="F961" s="112">
        <v>0</v>
      </c>
      <c r="G961" s="113">
        <f t="shared" si="123"/>
        <v>0</v>
      </c>
    </row>
    <row r="962" spans="1:7" ht="18.95" customHeight="1">
      <c r="A962" s="158">
        <v>59</v>
      </c>
      <c r="B962" s="236" t="s">
        <v>984</v>
      </c>
      <c r="C962" s="236"/>
      <c r="D962" s="237"/>
      <c r="E962" s="238"/>
      <c r="F962" s="141"/>
      <c r="G962" s="124">
        <f>SUM(G941:G961)</f>
        <v>0</v>
      </c>
    </row>
    <row r="963" spans="1:7">
      <c r="A963" s="227"/>
      <c r="B963" s="228"/>
      <c r="C963" s="228"/>
      <c r="D963" s="229"/>
      <c r="E963" s="230"/>
      <c r="F963" s="230"/>
      <c r="G963" s="231"/>
    </row>
    <row r="964" spans="1:7">
      <c r="A964" s="153">
        <v>60</v>
      </c>
      <c r="B964" s="65" t="s">
        <v>1539</v>
      </c>
      <c r="C964" s="65"/>
      <c r="D964" s="208"/>
      <c r="E964" s="128"/>
      <c r="F964" s="128"/>
      <c r="G964" s="146"/>
    </row>
    <row r="965" spans="1:7">
      <c r="A965" s="154" t="s">
        <v>696</v>
      </c>
      <c r="B965" s="155" t="s">
        <v>545</v>
      </c>
      <c r="C965" s="106" t="s">
        <v>706</v>
      </c>
      <c r="D965" s="107" t="s">
        <v>707</v>
      </c>
      <c r="E965" s="107" t="s">
        <v>708</v>
      </c>
      <c r="F965" s="108" t="s">
        <v>710</v>
      </c>
      <c r="G965" s="156" t="s">
        <v>543</v>
      </c>
    </row>
    <row r="966" spans="1:7" ht="24">
      <c r="A966" s="232" t="s">
        <v>397</v>
      </c>
      <c r="B966" s="63" t="s">
        <v>985</v>
      </c>
      <c r="C966" s="110">
        <v>1</v>
      </c>
      <c r="D966" s="110">
        <v>1</v>
      </c>
      <c r="E966" s="111" t="s">
        <v>546</v>
      </c>
      <c r="F966" s="112">
        <v>0</v>
      </c>
      <c r="G966" s="113">
        <f t="shared" ref="G966:G976" si="125">C966*D966*F966</f>
        <v>0</v>
      </c>
    </row>
    <row r="967" spans="1:7" ht="24">
      <c r="A967" s="232" t="s">
        <v>1097</v>
      </c>
      <c r="B967" s="63" t="s">
        <v>1096</v>
      </c>
      <c r="C967" s="110">
        <v>1</v>
      </c>
      <c r="D967" s="110">
        <v>1</v>
      </c>
      <c r="E967" s="111" t="s">
        <v>546</v>
      </c>
      <c r="F967" s="112">
        <v>0</v>
      </c>
      <c r="G967" s="113">
        <f t="shared" si="125"/>
        <v>0</v>
      </c>
    </row>
    <row r="968" spans="1:7" ht="24">
      <c r="A968" s="232" t="s">
        <v>396</v>
      </c>
      <c r="B968" s="63" t="s">
        <v>823</v>
      </c>
      <c r="C968" s="110">
        <v>1</v>
      </c>
      <c r="D968" s="110">
        <v>1</v>
      </c>
      <c r="E968" s="111" t="s">
        <v>546</v>
      </c>
      <c r="F968" s="112">
        <v>0</v>
      </c>
      <c r="G968" s="113">
        <f t="shared" si="125"/>
        <v>0</v>
      </c>
    </row>
    <row r="969" spans="1:7" ht="24">
      <c r="A969" s="232" t="s">
        <v>398</v>
      </c>
      <c r="B969" s="63" t="s">
        <v>1445</v>
      </c>
      <c r="C969" s="110">
        <v>1</v>
      </c>
      <c r="D969" s="110">
        <v>1</v>
      </c>
      <c r="E969" s="111" t="s">
        <v>546</v>
      </c>
      <c r="F969" s="112">
        <v>0</v>
      </c>
      <c r="G969" s="113">
        <f t="shared" si="125"/>
        <v>0</v>
      </c>
    </row>
    <row r="970" spans="1:7" ht="24">
      <c r="A970" s="232" t="s">
        <v>399</v>
      </c>
      <c r="B970" s="63" t="s">
        <v>1737</v>
      </c>
      <c r="C970" s="110">
        <v>1</v>
      </c>
      <c r="D970" s="110">
        <v>1</v>
      </c>
      <c r="E970" s="111" t="s">
        <v>546</v>
      </c>
      <c r="F970" s="112">
        <v>0</v>
      </c>
      <c r="G970" s="113">
        <f t="shared" si="125"/>
        <v>0</v>
      </c>
    </row>
    <row r="971" spans="1:7" ht="24">
      <c r="A971" s="232" t="s">
        <v>400</v>
      </c>
      <c r="B971" s="63" t="s">
        <v>1446</v>
      </c>
      <c r="C971" s="110">
        <v>1</v>
      </c>
      <c r="D971" s="110">
        <v>1</v>
      </c>
      <c r="E971" s="111" t="s">
        <v>546</v>
      </c>
      <c r="F971" s="112">
        <v>0</v>
      </c>
      <c r="G971" s="113">
        <f t="shared" si="125"/>
        <v>0</v>
      </c>
    </row>
    <row r="972" spans="1:7" ht="24">
      <c r="A972" s="232" t="s">
        <v>1100</v>
      </c>
      <c r="B972" s="63" t="s">
        <v>1447</v>
      </c>
      <c r="C972" s="110">
        <v>1</v>
      </c>
      <c r="D972" s="110">
        <v>1</v>
      </c>
      <c r="E972" s="111" t="s">
        <v>546</v>
      </c>
      <c r="F972" s="112">
        <v>0</v>
      </c>
      <c r="G972" s="113">
        <f t="shared" si="125"/>
        <v>0</v>
      </c>
    </row>
    <row r="973" spans="1:7" ht="24">
      <c r="A973" s="232" t="s">
        <v>1099</v>
      </c>
      <c r="B973" s="63" t="s">
        <v>1448</v>
      </c>
      <c r="C973" s="110">
        <v>1</v>
      </c>
      <c r="D973" s="110">
        <v>1</v>
      </c>
      <c r="E973" s="111" t="s">
        <v>546</v>
      </c>
      <c r="F973" s="112">
        <v>0</v>
      </c>
      <c r="G973" s="113">
        <f t="shared" si="125"/>
        <v>0</v>
      </c>
    </row>
    <row r="974" spans="1:7" ht="24">
      <c r="A974" s="232" t="s">
        <v>401</v>
      </c>
      <c r="B974" s="63" t="s">
        <v>1449</v>
      </c>
      <c r="C974" s="110">
        <v>1</v>
      </c>
      <c r="D974" s="110">
        <v>1</v>
      </c>
      <c r="E974" s="111" t="s">
        <v>546</v>
      </c>
      <c r="F974" s="112">
        <v>0</v>
      </c>
      <c r="G974" s="113">
        <f t="shared" si="125"/>
        <v>0</v>
      </c>
    </row>
    <row r="975" spans="1:7" ht="24">
      <c r="A975" s="232" t="s">
        <v>402</v>
      </c>
      <c r="B975" s="63" t="s">
        <v>1450</v>
      </c>
      <c r="C975" s="110">
        <v>1</v>
      </c>
      <c r="D975" s="110">
        <v>1</v>
      </c>
      <c r="E975" s="111" t="s">
        <v>546</v>
      </c>
      <c r="F975" s="112">
        <v>0</v>
      </c>
      <c r="G975" s="113">
        <f t="shared" si="125"/>
        <v>0</v>
      </c>
    </row>
    <row r="976" spans="1:7" ht="24">
      <c r="A976" s="232" t="s">
        <v>403</v>
      </c>
      <c r="B976" s="63" t="s">
        <v>1451</v>
      </c>
      <c r="C976" s="110">
        <v>1</v>
      </c>
      <c r="D976" s="110">
        <v>1</v>
      </c>
      <c r="E976" s="111" t="s">
        <v>546</v>
      </c>
      <c r="F976" s="112">
        <v>0</v>
      </c>
      <c r="G976" s="113">
        <f t="shared" si="125"/>
        <v>0</v>
      </c>
    </row>
    <row r="977" spans="1:7" ht="24">
      <c r="A977" s="232" t="s">
        <v>404</v>
      </c>
      <c r="B977" s="63" t="s">
        <v>1738</v>
      </c>
      <c r="C977" s="110">
        <v>1</v>
      </c>
      <c r="D977" s="110">
        <v>1</v>
      </c>
      <c r="E977" s="111" t="s">
        <v>546</v>
      </c>
      <c r="F977" s="112">
        <v>0</v>
      </c>
      <c r="G977" s="113">
        <f t="shared" ref="G977:G982" si="126">C977*D977*F977</f>
        <v>0</v>
      </c>
    </row>
    <row r="978" spans="1:7" ht="24">
      <c r="A978" s="232" t="s">
        <v>520</v>
      </c>
      <c r="B978" s="63" t="s">
        <v>1452</v>
      </c>
      <c r="C978" s="110">
        <v>1</v>
      </c>
      <c r="D978" s="110">
        <v>1</v>
      </c>
      <c r="E978" s="111" t="s">
        <v>546</v>
      </c>
      <c r="F978" s="112">
        <v>0</v>
      </c>
      <c r="G978" s="113">
        <f t="shared" si="126"/>
        <v>0</v>
      </c>
    </row>
    <row r="979" spans="1:7" ht="24">
      <c r="A979" s="232" t="s">
        <v>405</v>
      </c>
      <c r="B979" s="63" t="s">
        <v>1739</v>
      </c>
      <c r="C979" s="110">
        <v>1</v>
      </c>
      <c r="D979" s="110">
        <v>1</v>
      </c>
      <c r="E979" s="111" t="s">
        <v>546</v>
      </c>
      <c r="F979" s="112">
        <v>0</v>
      </c>
      <c r="G979" s="113">
        <f t="shared" si="126"/>
        <v>0</v>
      </c>
    </row>
    <row r="980" spans="1:7" ht="24">
      <c r="A980" s="232" t="s">
        <v>406</v>
      </c>
      <c r="B980" s="63" t="s">
        <v>716</v>
      </c>
      <c r="C980" s="110">
        <v>1</v>
      </c>
      <c r="D980" s="110">
        <v>1</v>
      </c>
      <c r="E980" s="111" t="s">
        <v>546</v>
      </c>
      <c r="F980" s="112">
        <v>0</v>
      </c>
      <c r="G980" s="113">
        <f t="shared" si="126"/>
        <v>0</v>
      </c>
    </row>
    <row r="981" spans="1:7" ht="24">
      <c r="A981" s="232" t="s">
        <v>407</v>
      </c>
      <c r="B981" s="63" t="s">
        <v>717</v>
      </c>
      <c r="C981" s="110">
        <v>1</v>
      </c>
      <c r="D981" s="110">
        <v>1</v>
      </c>
      <c r="E981" s="111" t="s">
        <v>546</v>
      </c>
      <c r="F981" s="112">
        <v>0</v>
      </c>
      <c r="G981" s="113">
        <f t="shared" si="126"/>
        <v>0</v>
      </c>
    </row>
    <row r="982" spans="1:7" ht="24">
      <c r="A982" s="232" t="s">
        <v>408</v>
      </c>
      <c r="B982" s="63" t="s">
        <v>1101</v>
      </c>
      <c r="C982" s="110">
        <v>1</v>
      </c>
      <c r="D982" s="110">
        <v>1</v>
      </c>
      <c r="E982" s="111" t="s">
        <v>546</v>
      </c>
      <c r="F982" s="112">
        <v>0</v>
      </c>
      <c r="G982" s="113">
        <f t="shared" si="126"/>
        <v>0</v>
      </c>
    </row>
    <row r="983" spans="1:7" ht="24">
      <c r="A983" s="232" t="s">
        <v>536</v>
      </c>
      <c r="B983" s="57" t="s">
        <v>952</v>
      </c>
      <c r="C983" s="281"/>
      <c r="D983" s="116">
        <v>0</v>
      </c>
      <c r="E983" s="117" t="s">
        <v>547</v>
      </c>
      <c r="F983" s="118">
        <f>SUM(G966:G979)</f>
        <v>0</v>
      </c>
      <c r="G983" s="113">
        <f>D983*F983</f>
        <v>0</v>
      </c>
    </row>
    <row r="984" spans="1:7" ht="24">
      <c r="A984" s="232" t="s">
        <v>986</v>
      </c>
      <c r="B984" s="63" t="s">
        <v>992</v>
      </c>
      <c r="C984" s="110">
        <v>1</v>
      </c>
      <c r="D984" s="110">
        <v>1</v>
      </c>
      <c r="E984" s="111" t="s">
        <v>546</v>
      </c>
      <c r="F984" s="112">
        <v>0</v>
      </c>
      <c r="G984" s="113">
        <f>C984*D984*F984</f>
        <v>0</v>
      </c>
    </row>
    <row r="985" spans="1:7" ht="24">
      <c r="A985" s="232" t="s">
        <v>409</v>
      </c>
      <c r="B985" s="63" t="s">
        <v>703</v>
      </c>
      <c r="C985" s="110">
        <v>1</v>
      </c>
      <c r="D985" s="110">
        <v>1</v>
      </c>
      <c r="E985" s="111" t="s">
        <v>546</v>
      </c>
      <c r="F985" s="112">
        <v>0</v>
      </c>
      <c r="G985" s="113">
        <f>C985*D985*F985</f>
        <v>0</v>
      </c>
    </row>
    <row r="986" spans="1:7" s="101" customFormat="1" ht="18.95" customHeight="1">
      <c r="A986" s="158">
        <v>60</v>
      </c>
      <c r="B986" s="151" t="s">
        <v>1540</v>
      </c>
      <c r="C986" s="140"/>
      <c r="D986" s="207"/>
      <c r="E986" s="141"/>
      <c r="F986" s="141"/>
      <c r="G986" s="124">
        <f>SUM(G966:G985)</f>
        <v>0</v>
      </c>
    </row>
    <row r="987" spans="1:7">
      <c r="A987" s="152"/>
      <c r="B987" s="126"/>
      <c r="C987" s="126"/>
      <c r="D987" s="88"/>
      <c r="E987" s="88"/>
      <c r="F987" s="88"/>
      <c r="G987" s="146"/>
    </row>
    <row r="988" spans="1:7">
      <c r="A988" s="77">
        <v>61</v>
      </c>
      <c r="B988" s="62" t="s">
        <v>1541</v>
      </c>
      <c r="C988" s="62"/>
      <c r="D988" s="79"/>
      <c r="E988" s="79"/>
      <c r="F988" s="79"/>
      <c r="G988" s="105"/>
    </row>
    <row r="989" spans="1:7">
      <c r="A989" s="85" t="s">
        <v>696</v>
      </c>
      <c r="B989" s="239" t="s">
        <v>545</v>
      </c>
      <c r="C989" s="106" t="s">
        <v>706</v>
      </c>
      <c r="D989" s="107" t="s">
        <v>707</v>
      </c>
      <c r="E989" s="107" t="s">
        <v>708</v>
      </c>
      <c r="F989" s="108" t="s">
        <v>710</v>
      </c>
      <c r="G989" s="109" t="s">
        <v>543</v>
      </c>
    </row>
    <row r="990" spans="1:7" ht="24">
      <c r="A990" s="232" t="s">
        <v>410</v>
      </c>
      <c r="B990" s="63" t="s">
        <v>1102</v>
      </c>
      <c r="C990" s="110">
        <v>1</v>
      </c>
      <c r="D990" s="110">
        <v>1</v>
      </c>
      <c r="E990" s="111" t="s">
        <v>546</v>
      </c>
      <c r="F990" s="112">
        <v>0</v>
      </c>
      <c r="G990" s="113">
        <f t="shared" ref="G990:G997" si="127">C990*D990*F990</f>
        <v>0</v>
      </c>
    </row>
    <row r="991" spans="1:7" ht="24">
      <c r="A991" s="232" t="s">
        <v>411</v>
      </c>
      <c r="B991" s="63" t="s">
        <v>824</v>
      </c>
      <c r="C991" s="110">
        <v>1</v>
      </c>
      <c r="D991" s="110">
        <v>1</v>
      </c>
      <c r="E991" s="111" t="s">
        <v>546</v>
      </c>
      <c r="F991" s="112">
        <v>0</v>
      </c>
      <c r="G991" s="113">
        <f t="shared" si="127"/>
        <v>0</v>
      </c>
    </row>
    <row r="992" spans="1:7" ht="24">
      <c r="A992" s="232" t="s">
        <v>412</v>
      </c>
      <c r="B992" s="63" t="s">
        <v>1103</v>
      </c>
      <c r="C992" s="110">
        <v>1</v>
      </c>
      <c r="D992" s="110">
        <v>1</v>
      </c>
      <c r="E992" s="111" t="s">
        <v>546</v>
      </c>
      <c r="F992" s="112">
        <v>0</v>
      </c>
      <c r="G992" s="113">
        <f t="shared" si="127"/>
        <v>0</v>
      </c>
    </row>
    <row r="993" spans="1:7" ht="24">
      <c r="A993" s="232" t="s">
        <v>413</v>
      </c>
      <c r="B993" s="63" t="s">
        <v>1104</v>
      </c>
      <c r="C993" s="110">
        <v>1</v>
      </c>
      <c r="D993" s="110">
        <v>1</v>
      </c>
      <c r="E993" s="111" t="s">
        <v>546</v>
      </c>
      <c r="F993" s="112">
        <v>0</v>
      </c>
      <c r="G993" s="113">
        <f t="shared" si="127"/>
        <v>0</v>
      </c>
    </row>
    <row r="994" spans="1:7" ht="24">
      <c r="A994" s="232" t="s">
        <v>414</v>
      </c>
      <c r="B994" s="63" t="s">
        <v>1475</v>
      </c>
      <c r="C994" s="110">
        <v>1</v>
      </c>
      <c r="D994" s="110">
        <v>1</v>
      </c>
      <c r="E994" s="111" t="s">
        <v>546</v>
      </c>
      <c r="F994" s="112">
        <v>0</v>
      </c>
      <c r="G994" s="113">
        <f t="shared" si="127"/>
        <v>0</v>
      </c>
    </row>
    <row r="995" spans="1:7" ht="24">
      <c r="A995" s="232" t="s">
        <v>415</v>
      </c>
      <c r="B995" s="63" t="s">
        <v>1105</v>
      </c>
      <c r="C995" s="110">
        <v>1</v>
      </c>
      <c r="D995" s="110">
        <v>1</v>
      </c>
      <c r="E995" s="111" t="s">
        <v>546</v>
      </c>
      <c r="F995" s="112">
        <v>0</v>
      </c>
      <c r="G995" s="113">
        <f t="shared" si="127"/>
        <v>0</v>
      </c>
    </row>
    <row r="996" spans="1:7" ht="24">
      <c r="A996" s="232" t="s">
        <v>1640</v>
      </c>
      <c r="B996" s="63" t="s">
        <v>1641</v>
      </c>
      <c r="C996" s="110">
        <v>1</v>
      </c>
      <c r="D996" s="110">
        <v>1</v>
      </c>
      <c r="E996" s="111" t="s">
        <v>546</v>
      </c>
      <c r="F996" s="112">
        <v>0</v>
      </c>
      <c r="G996" s="113">
        <f t="shared" ref="G996" si="128">C996*D996*F996</f>
        <v>0</v>
      </c>
    </row>
    <row r="997" spans="1:7" ht="24">
      <c r="A997" s="232" t="s">
        <v>416</v>
      </c>
      <c r="B997" s="63" t="s">
        <v>703</v>
      </c>
      <c r="C997" s="110">
        <v>1</v>
      </c>
      <c r="D997" s="110">
        <v>1</v>
      </c>
      <c r="E997" s="111" t="s">
        <v>546</v>
      </c>
      <c r="F997" s="112">
        <v>0</v>
      </c>
      <c r="G997" s="113">
        <f t="shared" si="127"/>
        <v>0</v>
      </c>
    </row>
    <row r="998" spans="1:7" s="101" customFormat="1" ht="18.95" customHeight="1">
      <c r="A998" s="158">
        <v>61</v>
      </c>
      <c r="B998" s="151" t="s">
        <v>1542</v>
      </c>
      <c r="C998" s="140"/>
      <c r="D998" s="207"/>
      <c r="E998" s="141"/>
      <c r="F998" s="141"/>
      <c r="G998" s="124">
        <f>SUM(G990:G997)</f>
        <v>0</v>
      </c>
    </row>
    <row r="999" spans="1:7">
      <c r="A999" s="152"/>
      <c r="B999" s="126"/>
      <c r="C999" s="126"/>
      <c r="D999" s="152"/>
      <c r="E999" s="88"/>
      <c r="F999" s="88"/>
      <c r="G999" s="146"/>
    </row>
    <row r="1000" spans="1:7">
      <c r="A1000" s="77">
        <v>62</v>
      </c>
      <c r="B1000" s="62" t="s">
        <v>1543</v>
      </c>
      <c r="C1000" s="62"/>
      <c r="D1000" s="240"/>
      <c r="E1000" s="79"/>
      <c r="F1000" s="79"/>
      <c r="G1000" s="105"/>
    </row>
    <row r="1001" spans="1:7">
      <c r="A1001" s="85" t="s">
        <v>696</v>
      </c>
      <c r="B1001" s="239" t="s">
        <v>545</v>
      </c>
      <c r="C1001" s="106" t="s">
        <v>706</v>
      </c>
      <c r="D1001" s="107" t="s">
        <v>707</v>
      </c>
      <c r="E1001" s="107" t="s">
        <v>708</v>
      </c>
      <c r="F1001" s="108" t="s">
        <v>710</v>
      </c>
      <c r="G1001" s="109" t="s">
        <v>543</v>
      </c>
    </row>
    <row r="1002" spans="1:7">
      <c r="A1002" s="274">
        <v>62.01</v>
      </c>
      <c r="B1002" s="289" t="s">
        <v>825</v>
      </c>
      <c r="C1002" s="198"/>
      <c r="D1002" s="199"/>
      <c r="E1002" s="179"/>
      <c r="F1002" s="179"/>
      <c r="G1002" s="358">
        <f>(C1003*D1003*F1003)+(C1004*D1004*F1004)</f>
        <v>0</v>
      </c>
    </row>
    <row r="1003" spans="1:7">
      <c r="A1003" s="275"/>
      <c r="B1003" s="210" t="s">
        <v>826</v>
      </c>
      <c r="C1003" s="201">
        <v>1</v>
      </c>
      <c r="D1003" s="201">
        <v>1</v>
      </c>
      <c r="E1003" s="287" t="s">
        <v>546</v>
      </c>
      <c r="F1003" s="203">
        <v>0</v>
      </c>
      <c r="G1003" s="359"/>
    </row>
    <row r="1004" spans="1:7">
      <c r="A1004" s="276"/>
      <c r="B1004" s="278" t="s">
        <v>810</v>
      </c>
      <c r="C1004" s="204">
        <v>1</v>
      </c>
      <c r="D1004" s="204">
        <v>1</v>
      </c>
      <c r="E1004" s="288" t="s">
        <v>546</v>
      </c>
      <c r="F1004" s="206">
        <v>0</v>
      </c>
      <c r="G1004" s="367"/>
    </row>
    <row r="1005" spans="1:7">
      <c r="A1005" s="274">
        <v>62.05</v>
      </c>
      <c r="B1005" s="289" t="s">
        <v>827</v>
      </c>
      <c r="C1005" s="198"/>
      <c r="D1005" s="199"/>
      <c r="E1005" s="179"/>
      <c r="F1005" s="179"/>
      <c r="G1005" s="360">
        <f>(C1006*D1006*F1006)+(C1007*D1007*F1007)+(C1008*D1008*F1008)</f>
        <v>0</v>
      </c>
    </row>
    <row r="1006" spans="1:7">
      <c r="A1006" s="275"/>
      <c r="B1006" s="210" t="s">
        <v>826</v>
      </c>
      <c r="C1006" s="201">
        <v>1</v>
      </c>
      <c r="D1006" s="201">
        <v>1</v>
      </c>
      <c r="E1006" s="287" t="s">
        <v>546</v>
      </c>
      <c r="F1006" s="203">
        <v>0</v>
      </c>
      <c r="G1006" s="361"/>
    </row>
    <row r="1007" spans="1:7">
      <c r="A1007" s="275"/>
      <c r="B1007" s="210" t="s">
        <v>939</v>
      </c>
      <c r="C1007" s="201">
        <v>1</v>
      </c>
      <c r="D1007" s="201">
        <v>1</v>
      </c>
      <c r="E1007" s="287" t="s">
        <v>546</v>
      </c>
      <c r="F1007" s="203">
        <v>0</v>
      </c>
      <c r="G1007" s="361"/>
    </row>
    <row r="1008" spans="1:7">
      <c r="A1008" s="276"/>
      <c r="B1008" s="278" t="s">
        <v>810</v>
      </c>
      <c r="C1008" s="204">
        <v>1</v>
      </c>
      <c r="D1008" s="204">
        <v>1</v>
      </c>
      <c r="E1008" s="288" t="s">
        <v>546</v>
      </c>
      <c r="F1008" s="206">
        <v>0</v>
      </c>
      <c r="G1008" s="362"/>
    </row>
    <row r="1009" spans="1:7" ht="24">
      <c r="A1009" s="232">
        <v>62.1</v>
      </c>
      <c r="B1009" s="63" t="s">
        <v>1544</v>
      </c>
      <c r="C1009" s="110">
        <v>1</v>
      </c>
      <c r="D1009" s="110">
        <v>1</v>
      </c>
      <c r="E1009" s="111" t="s">
        <v>546</v>
      </c>
      <c r="F1009" s="112">
        <v>0</v>
      </c>
      <c r="G1009" s="113">
        <f>C1009*D1009*F1009</f>
        <v>0</v>
      </c>
    </row>
    <row r="1010" spans="1:7">
      <c r="A1010" s="274">
        <v>62.15</v>
      </c>
      <c r="B1010" s="289" t="s">
        <v>828</v>
      </c>
      <c r="C1010" s="198"/>
      <c r="D1010" s="199"/>
      <c r="E1010" s="179"/>
      <c r="F1010" s="179"/>
      <c r="G1010" s="360">
        <f>(C1011*D1011*F1011)+(C1012*D1012*F1012)+(C1013*D1013*F1013)</f>
        <v>0</v>
      </c>
    </row>
    <row r="1011" spans="1:7">
      <c r="A1011" s="275"/>
      <c r="B1011" s="210" t="s">
        <v>826</v>
      </c>
      <c r="C1011" s="201">
        <v>1</v>
      </c>
      <c r="D1011" s="201">
        <v>1</v>
      </c>
      <c r="E1011" s="287" t="s">
        <v>546</v>
      </c>
      <c r="F1011" s="203">
        <v>0</v>
      </c>
      <c r="G1011" s="361"/>
    </row>
    <row r="1012" spans="1:7">
      <c r="A1012" s="275"/>
      <c r="B1012" s="210" t="s">
        <v>939</v>
      </c>
      <c r="C1012" s="201">
        <v>1</v>
      </c>
      <c r="D1012" s="201">
        <v>1</v>
      </c>
      <c r="E1012" s="287" t="s">
        <v>546</v>
      </c>
      <c r="F1012" s="203">
        <v>0</v>
      </c>
      <c r="G1012" s="361"/>
    </row>
    <row r="1013" spans="1:7">
      <c r="A1013" s="276"/>
      <c r="B1013" s="278" t="s">
        <v>810</v>
      </c>
      <c r="C1013" s="204">
        <v>1</v>
      </c>
      <c r="D1013" s="204">
        <v>1</v>
      </c>
      <c r="E1013" s="288" t="s">
        <v>546</v>
      </c>
      <c r="F1013" s="206">
        <v>0</v>
      </c>
      <c r="G1013" s="362"/>
    </row>
    <row r="1014" spans="1:7" ht="24">
      <c r="A1014" s="162" t="s">
        <v>524</v>
      </c>
      <c r="B1014" s="63" t="s">
        <v>1545</v>
      </c>
      <c r="C1014" s="110">
        <v>1</v>
      </c>
      <c r="D1014" s="110">
        <v>1</v>
      </c>
      <c r="E1014" s="111" t="s">
        <v>546</v>
      </c>
      <c r="F1014" s="112">
        <v>0</v>
      </c>
      <c r="G1014" s="113">
        <f>C1014*D1014*F1014</f>
        <v>0</v>
      </c>
    </row>
    <row r="1015" spans="1:7" ht="24">
      <c r="A1015" s="162" t="s">
        <v>417</v>
      </c>
      <c r="B1015" s="63" t="s">
        <v>1192</v>
      </c>
      <c r="C1015" s="110">
        <v>1</v>
      </c>
      <c r="D1015" s="110">
        <v>1</v>
      </c>
      <c r="E1015" s="111" t="s">
        <v>546</v>
      </c>
      <c r="F1015" s="112">
        <v>0</v>
      </c>
      <c r="G1015" s="113">
        <f>C1015*D1015*F1015</f>
        <v>0</v>
      </c>
    </row>
    <row r="1016" spans="1:7" ht="24">
      <c r="A1016" s="162" t="s">
        <v>418</v>
      </c>
      <c r="B1016" s="63" t="s">
        <v>1546</v>
      </c>
      <c r="C1016" s="110">
        <v>1</v>
      </c>
      <c r="D1016" s="110">
        <v>1</v>
      </c>
      <c r="E1016" s="111" t="s">
        <v>546</v>
      </c>
      <c r="F1016" s="112">
        <v>0</v>
      </c>
      <c r="G1016" s="113">
        <f t="shared" ref="G1016:G1032" si="129">C1016*D1016*F1016</f>
        <v>0</v>
      </c>
    </row>
    <row r="1017" spans="1:7" ht="24">
      <c r="A1017" s="162" t="s">
        <v>529</v>
      </c>
      <c r="B1017" s="63" t="s">
        <v>530</v>
      </c>
      <c r="C1017" s="110">
        <v>1</v>
      </c>
      <c r="D1017" s="110">
        <v>1</v>
      </c>
      <c r="E1017" s="111" t="s">
        <v>546</v>
      </c>
      <c r="F1017" s="112">
        <v>0</v>
      </c>
      <c r="G1017" s="113">
        <f t="shared" si="129"/>
        <v>0</v>
      </c>
    </row>
    <row r="1018" spans="1:7" ht="24">
      <c r="A1018" s="162" t="s">
        <v>419</v>
      </c>
      <c r="B1018" s="170" t="s">
        <v>1228</v>
      </c>
      <c r="C1018" s="110">
        <v>1</v>
      </c>
      <c r="D1018" s="110">
        <v>1</v>
      </c>
      <c r="E1018" s="111" t="s">
        <v>546</v>
      </c>
      <c r="F1018" s="112">
        <v>0</v>
      </c>
      <c r="G1018" s="113">
        <f t="shared" si="129"/>
        <v>0</v>
      </c>
    </row>
    <row r="1019" spans="1:7" ht="24">
      <c r="A1019" s="162" t="s">
        <v>420</v>
      </c>
      <c r="B1019" s="170" t="s">
        <v>1229</v>
      </c>
      <c r="C1019" s="110">
        <v>1</v>
      </c>
      <c r="D1019" s="110">
        <v>1</v>
      </c>
      <c r="E1019" s="111" t="s">
        <v>546</v>
      </c>
      <c r="F1019" s="112">
        <v>0</v>
      </c>
      <c r="G1019" s="113">
        <f t="shared" si="129"/>
        <v>0</v>
      </c>
    </row>
    <row r="1020" spans="1:7" ht="24">
      <c r="A1020" s="162" t="s">
        <v>421</v>
      </c>
      <c r="B1020" s="63" t="s">
        <v>1230</v>
      </c>
      <c r="C1020" s="110">
        <v>1</v>
      </c>
      <c r="D1020" s="110">
        <v>1</v>
      </c>
      <c r="E1020" s="111" t="s">
        <v>546</v>
      </c>
      <c r="F1020" s="112">
        <v>0</v>
      </c>
      <c r="G1020" s="113">
        <f t="shared" si="129"/>
        <v>0</v>
      </c>
    </row>
    <row r="1021" spans="1:7" ht="24">
      <c r="A1021" s="162" t="s">
        <v>525</v>
      </c>
      <c r="B1021" s="63" t="s">
        <v>830</v>
      </c>
      <c r="C1021" s="110">
        <v>1</v>
      </c>
      <c r="D1021" s="110">
        <v>1</v>
      </c>
      <c r="E1021" s="111" t="s">
        <v>546</v>
      </c>
      <c r="F1021" s="112">
        <v>0</v>
      </c>
      <c r="G1021" s="113">
        <f t="shared" si="129"/>
        <v>0</v>
      </c>
    </row>
    <row r="1022" spans="1:7" ht="24">
      <c r="A1022" s="162" t="s">
        <v>531</v>
      </c>
      <c r="B1022" s="63" t="s">
        <v>1547</v>
      </c>
      <c r="C1022" s="110">
        <v>1</v>
      </c>
      <c r="D1022" s="110">
        <v>1</v>
      </c>
      <c r="E1022" s="111" t="s">
        <v>546</v>
      </c>
      <c r="F1022" s="112">
        <v>0</v>
      </c>
      <c r="G1022" s="113">
        <f t="shared" si="129"/>
        <v>0</v>
      </c>
    </row>
    <row r="1023" spans="1:7" ht="24">
      <c r="A1023" s="162" t="s">
        <v>422</v>
      </c>
      <c r="B1023" s="63" t="s">
        <v>1548</v>
      </c>
      <c r="C1023" s="110">
        <v>1</v>
      </c>
      <c r="D1023" s="110">
        <v>1</v>
      </c>
      <c r="E1023" s="111" t="s">
        <v>546</v>
      </c>
      <c r="F1023" s="112">
        <v>0</v>
      </c>
      <c r="G1023" s="113">
        <f t="shared" si="129"/>
        <v>0</v>
      </c>
    </row>
    <row r="1024" spans="1:7" ht="24">
      <c r="A1024" s="162" t="s">
        <v>521</v>
      </c>
      <c r="B1024" s="63" t="s">
        <v>1231</v>
      </c>
      <c r="C1024" s="110">
        <v>1</v>
      </c>
      <c r="D1024" s="110">
        <v>1</v>
      </c>
      <c r="E1024" s="111" t="s">
        <v>546</v>
      </c>
      <c r="F1024" s="112">
        <v>0</v>
      </c>
      <c r="G1024" s="113">
        <f t="shared" ref="G1024" si="130">C1024*D1024*F1024</f>
        <v>0</v>
      </c>
    </row>
    <row r="1025" spans="1:7">
      <c r="A1025" s="274">
        <v>62.64</v>
      </c>
      <c r="B1025" s="307" t="s">
        <v>1232</v>
      </c>
      <c r="C1025" s="198"/>
      <c r="D1025" s="199"/>
      <c r="E1025" s="179"/>
      <c r="F1025" s="179"/>
      <c r="G1025" s="360">
        <f>(C1026*D1026*F1026)+(C1027*D1027*F1027)+(C1028*D1028*F1028)</f>
        <v>0</v>
      </c>
    </row>
    <row r="1026" spans="1:7">
      <c r="A1026" s="275"/>
      <c r="B1026" s="60" t="s">
        <v>1740</v>
      </c>
      <c r="C1026" s="201">
        <v>1</v>
      </c>
      <c r="D1026" s="201">
        <v>1</v>
      </c>
      <c r="E1026" s="287" t="s">
        <v>546</v>
      </c>
      <c r="F1026" s="203">
        <v>0</v>
      </c>
      <c r="G1026" s="361"/>
    </row>
    <row r="1027" spans="1:7">
      <c r="A1027" s="275"/>
      <c r="B1027" s="60" t="s">
        <v>1363</v>
      </c>
      <c r="C1027" s="201">
        <v>1</v>
      </c>
      <c r="D1027" s="201">
        <v>1</v>
      </c>
      <c r="E1027" s="287" t="s">
        <v>546</v>
      </c>
      <c r="F1027" s="203">
        <v>0</v>
      </c>
      <c r="G1027" s="361"/>
    </row>
    <row r="1028" spans="1:7">
      <c r="A1028" s="276"/>
      <c r="B1028" s="308" t="s">
        <v>1233</v>
      </c>
      <c r="C1028" s="204">
        <v>1</v>
      </c>
      <c r="D1028" s="204">
        <v>1</v>
      </c>
      <c r="E1028" s="288" t="s">
        <v>546</v>
      </c>
      <c r="F1028" s="206">
        <v>0</v>
      </c>
      <c r="G1028" s="362"/>
    </row>
    <row r="1029" spans="1:7" ht="24">
      <c r="A1029" s="162" t="s">
        <v>508</v>
      </c>
      <c r="B1029" s="63" t="s">
        <v>1234</v>
      </c>
      <c r="C1029" s="110">
        <v>1</v>
      </c>
      <c r="D1029" s="110">
        <v>1</v>
      </c>
      <c r="E1029" s="111" t="s">
        <v>546</v>
      </c>
      <c r="F1029" s="112">
        <v>0</v>
      </c>
      <c r="G1029" s="113">
        <f t="shared" si="129"/>
        <v>0</v>
      </c>
    </row>
    <row r="1030" spans="1:7" ht="24">
      <c r="A1030" s="162" t="s">
        <v>507</v>
      </c>
      <c r="B1030" s="63" t="s">
        <v>1235</v>
      </c>
      <c r="C1030" s="110">
        <v>1</v>
      </c>
      <c r="D1030" s="110">
        <v>1</v>
      </c>
      <c r="E1030" s="111" t="s">
        <v>546</v>
      </c>
      <c r="F1030" s="112">
        <v>0</v>
      </c>
      <c r="G1030" s="113">
        <f t="shared" si="129"/>
        <v>0</v>
      </c>
    </row>
    <row r="1031" spans="1:7" ht="24">
      <c r="A1031" s="162" t="s">
        <v>423</v>
      </c>
      <c r="B1031" s="63" t="s">
        <v>803</v>
      </c>
      <c r="C1031" s="110">
        <v>1</v>
      </c>
      <c r="D1031" s="110">
        <v>1</v>
      </c>
      <c r="E1031" s="111" t="s">
        <v>546</v>
      </c>
      <c r="F1031" s="112">
        <v>0</v>
      </c>
      <c r="G1031" s="113">
        <f t="shared" si="129"/>
        <v>0</v>
      </c>
    </row>
    <row r="1032" spans="1:7" ht="24">
      <c r="A1032" s="162" t="s">
        <v>424</v>
      </c>
      <c r="B1032" s="148" t="s">
        <v>703</v>
      </c>
      <c r="C1032" s="110">
        <v>1</v>
      </c>
      <c r="D1032" s="110">
        <v>1</v>
      </c>
      <c r="E1032" s="111" t="s">
        <v>546</v>
      </c>
      <c r="F1032" s="112">
        <v>0</v>
      </c>
      <c r="G1032" s="113">
        <f t="shared" si="129"/>
        <v>0</v>
      </c>
    </row>
    <row r="1033" spans="1:7" s="101" customFormat="1" ht="18.95" customHeight="1">
      <c r="A1033" s="158">
        <v>62</v>
      </c>
      <c r="B1033" s="151" t="s">
        <v>1549</v>
      </c>
      <c r="C1033" s="140"/>
      <c r="D1033" s="141"/>
      <c r="E1033" s="141"/>
      <c r="F1033" s="141"/>
      <c r="G1033" s="124">
        <f>SUM(G1002:G1032)</f>
        <v>0</v>
      </c>
    </row>
    <row r="1034" spans="1:7">
      <c r="A1034" s="125"/>
      <c r="B1034" s="126"/>
      <c r="C1034" s="126"/>
      <c r="D1034" s="88"/>
      <c r="E1034" s="88"/>
      <c r="F1034" s="88"/>
      <c r="G1034" s="127"/>
    </row>
    <row r="1035" spans="1:7">
      <c r="A1035" s="77">
        <v>63</v>
      </c>
      <c r="B1035" s="62" t="s">
        <v>1550</v>
      </c>
      <c r="C1035" s="62"/>
      <c r="D1035" s="79"/>
      <c r="E1035" s="79"/>
      <c r="F1035" s="79"/>
      <c r="G1035" s="105"/>
    </row>
    <row r="1036" spans="1:7">
      <c r="A1036" s="85" t="s">
        <v>696</v>
      </c>
      <c r="B1036" s="239" t="s">
        <v>545</v>
      </c>
      <c r="C1036" s="106" t="s">
        <v>706</v>
      </c>
      <c r="D1036" s="107" t="s">
        <v>707</v>
      </c>
      <c r="E1036" s="107" t="s">
        <v>708</v>
      </c>
      <c r="F1036" s="108" t="s">
        <v>710</v>
      </c>
      <c r="G1036" s="109" t="s">
        <v>543</v>
      </c>
    </row>
    <row r="1037" spans="1:7">
      <c r="A1037" s="219">
        <v>63.01</v>
      </c>
      <c r="B1037" s="59" t="s">
        <v>831</v>
      </c>
      <c r="C1037" s="198"/>
      <c r="D1037" s="199"/>
      <c r="E1037" s="200"/>
      <c r="F1037" s="179"/>
      <c r="G1037" s="358">
        <f>(C1038*D1038*F1038)+(C1039*D1039*F1039)</f>
        <v>0</v>
      </c>
    </row>
    <row r="1038" spans="1:7">
      <c r="A1038" s="209"/>
      <c r="B1038" s="210" t="s">
        <v>811</v>
      </c>
      <c r="C1038" s="201">
        <v>1</v>
      </c>
      <c r="D1038" s="201">
        <v>1</v>
      </c>
      <c r="E1038" s="202" t="s">
        <v>546</v>
      </c>
      <c r="F1038" s="203">
        <v>0</v>
      </c>
      <c r="G1038" s="359"/>
    </row>
    <row r="1039" spans="1:7">
      <c r="A1039" s="211"/>
      <c r="B1039" s="64" t="s">
        <v>810</v>
      </c>
      <c r="C1039" s="204">
        <v>1</v>
      </c>
      <c r="D1039" s="204">
        <v>1</v>
      </c>
      <c r="E1039" s="205" t="s">
        <v>546</v>
      </c>
      <c r="F1039" s="206">
        <v>0</v>
      </c>
      <c r="G1039" s="359"/>
    </row>
    <row r="1040" spans="1:7">
      <c r="A1040" s="219">
        <v>63.05</v>
      </c>
      <c r="B1040" s="59" t="s">
        <v>832</v>
      </c>
      <c r="C1040" s="198"/>
      <c r="D1040" s="199"/>
      <c r="E1040" s="200"/>
      <c r="F1040" s="179"/>
      <c r="G1040" s="358">
        <f>(C1041*D1041*F1041)+(C1042*D1042*F1042)</f>
        <v>0</v>
      </c>
    </row>
    <row r="1041" spans="1:7">
      <c r="A1041" s="209"/>
      <c r="B1041" s="210" t="s">
        <v>811</v>
      </c>
      <c r="C1041" s="201">
        <v>1</v>
      </c>
      <c r="D1041" s="201">
        <v>1</v>
      </c>
      <c r="E1041" s="202" t="s">
        <v>546</v>
      </c>
      <c r="F1041" s="203">
        <v>0</v>
      </c>
      <c r="G1041" s="359"/>
    </row>
    <row r="1042" spans="1:7">
      <c r="A1042" s="211"/>
      <c r="B1042" s="64" t="s">
        <v>810</v>
      </c>
      <c r="C1042" s="204">
        <v>1</v>
      </c>
      <c r="D1042" s="204">
        <v>1</v>
      </c>
      <c r="E1042" s="205" t="s">
        <v>546</v>
      </c>
      <c r="F1042" s="206">
        <v>0</v>
      </c>
      <c r="G1042" s="359"/>
    </row>
    <row r="1043" spans="1:7">
      <c r="A1043" s="219">
        <v>63.1</v>
      </c>
      <c r="B1043" s="59" t="s">
        <v>833</v>
      </c>
      <c r="C1043" s="198"/>
      <c r="D1043" s="199"/>
      <c r="E1043" s="200"/>
      <c r="F1043" s="179"/>
      <c r="G1043" s="358">
        <f>(C1044*D1044*F1044)+(C1045*D1045*F1045)</f>
        <v>0</v>
      </c>
    </row>
    <row r="1044" spans="1:7">
      <c r="A1044" s="209"/>
      <c r="B1044" s="210" t="s">
        <v>502</v>
      </c>
      <c r="C1044" s="201">
        <v>1</v>
      </c>
      <c r="D1044" s="201">
        <v>1</v>
      </c>
      <c r="E1044" s="202" t="s">
        <v>546</v>
      </c>
      <c r="F1044" s="203">
        <v>0</v>
      </c>
      <c r="G1044" s="359"/>
    </row>
    <row r="1045" spans="1:7">
      <c r="A1045" s="211"/>
      <c r="B1045" s="64" t="s">
        <v>810</v>
      </c>
      <c r="C1045" s="204">
        <v>1</v>
      </c>
      <c r="D1045" s="204">
        <v>1</v>
      </c>
      <c r="E1045" s="205" t="s">
        <v>546</v>
      </c>
      <c r="F1045" s="206">
        <v>0</v>
      </c>
      <c r="G1045" s="359"/>
    </row>
    <row r="1046" spans="1:7">
      <c r="A1046" s="219">
        <v>63.15</v>
      </c>
      <c r="B1046" s="59" t="s">
        <v>834</v>
      </c>
      <c r="C1046" s="198"/>
      <c r="D1046" s="199"/>
      <c r="E1046" s="200"/>
      <c r="F1046" s="179"/>
      <c r="G1046" s="358">
        <f>(C1047*D1047*F1047)+(C1048*D1048*F1048)</f>
        <v>0</v>
      </c>
    </row>
    <row r="1047" spans="1:7">
      <c r="A1047" s="209"/>
      <c r="B1047" s="210" t="s">
        <v>502</v>
      </c>
      <c r="C1047" s="201">
        <v>1</v>
      </c>
      <c r="D1047" s="201">
        <v>1</v>
      </c>
      <c r="E1047" s="202" t="s">
        <v>546</v>
      </c>
      <c r="F1047" s="203">
        <v>0</v>
      </c>
      <c r="G1047" s="359"/>
    </row>
    <row r="1048" spans="1:7">
      <c r="A1048" s="211"/>
      <c r="B1048" s="64" t="s">
        <v>810</v>
      </c>
      <c r="C1048" s="204">
        <v>1</v>
      </c>
      <c r="D1048" s="204">
        <v>1</v>
      </c>
      <c r="E1048" s="205" t="s">
        <v>546</v>
      </c>
      <c r="F1048" s="206">
        <v>0</v>
      </c>
      <c r="G1048" s="359"/>
    </row>
    <row r="1049" spans="1:7">
      <c r="A1049" s="219">
        <v>63.2</v>
      </c>
      <c r="B1049" s="59" t="s">
        <v>835</v>
      </c>
      <c r="C1049" s="198"/>
      <c r="D1049" s="199"/>
      <c r="E1049" s="200"/>
      <c r="F1049" s="179"/>
      <c r="G1049" s="358">
        <f>(C1050*D1050*F1050)+(C1051*D1051*F1051)</f>
        <v>0</v>
      </c>
    </row>
    <row r="1050" spans="1:7">
      <c r="A1050" s="209"/>
      <c r="B1050" s="210" t="s">
        <v>502</v>
      </c>
      <c r="C1050" s="201">
        <v>1</v>
      </c>
      <c r="D1050" s="201">
        <v>1</v>
      </c>
      <c r="E1050" s="202" t="s">
        <v>546</v>
      </c>
      <c r="F1050" s="203">
        <v>0</v>
      </c>
      <c r="G1050" s="359"/>
    </row>
    <row r="1051" spans="1:7">
      <c r="A1051" s="211"/>
      <c r="B1051" s="64" t="s">
        <v>810</v>
      </c>
      <c r="C1051" s="204">
        <v>1</v>
      </c>
      <c r="D1051" s="204">
        <v>1</v>
      </c>
      <c r="E1051" s="205" t="s">
        <v>546</v>
      </c>
      <c r="F1051" s="206">
        <v>0</v>
      </c>
      <c r="G1051" s="359"/>
    </row>
    <row r="1052" spans="1:7">
      <c r="A1052" s="219">
        <v>63.25</v>
      </c>
      <c r="B1052" s="59" t="s">
        <v>872</v>
      </c>
      <c r="C1052" s="198"/>
      <c r="D1052" s="199"/>
      <c r="E1052" s="200"/>
      <c r="F1052" s="179"/>
      <c r="G1052" s="358">
        <f>(C1053*D1053*F1053)+(C1054*D1054*F1054)</f>
        <v>0</v>
      </c>
    </row>
    <row r="1053" spans="1:7">
      <c r="A1053" s="209"/>
      <c r="B1053" s="210" t="s">
        <v>502</v>
      </c>
      <c r="C1053" s="201">
        <v>1</v>
      </c>
      <c r="D1053" s="201">
        <v>1</v>
      </c>
      <c r="E1053" s="202" t="s">
        <v>546</v>
      </c>
      <c r="F1053" s="203">
        <v>0</v>
      </c>
      <c r="G1053" s="359"/>
    </row>
    <row r="1054" spans="1:7">
      <c r="A1054" s="211"/>
      <c r="B1054" s="64" t="s">
        <v>810</v>
      </c>
      <c r="C1054" s="204">
        <v>1</v>
      </c>
      <c r="D1054" s="204">
        <v>1</v>
      </c>
      <c r="E1054" s="205" t="s">
        <v>546</v>
      </c>
      <c r="F1054" s="206">
        <v>0</v>
      </c>
      <c r="G1054" s="359"/>
    </row>
    <row r="1055" spans="1:7">
      <c r="A1055" s="219">
        <v>63.3</v>
      </c>
      <c r="B1055" s="59" t="s">
        <v>837</v>
      </c>
      <c r="C1055" s="198"/>
      <c r="D1055" s="199"/>
      <c r="E1055" s="200"/>
      <c r="F1055" s="179"/>
      <c r="G1055" s="360">
        <f>(C1056*D1056*F1056)+(C1057*D1057*F1057)+(C1058*D1058*F1058)</f>
        <v>0</v>
      </c>
    </row>
    <row r="1056" spans="1:7">
      <c r="A1056" s="209"/>
      <c r="B1056" s="210" t="s">
        <v>838</v>
      </c>
      <c r="C1056" s="201">
        <v>1</v>
      </c>
      <c r="D1056" s="201">
        <v>1</v>
      </c>
      <c r="E1056" s="202" t="s">
        <v>546</v>
      </c>
      <c r="F1056" s="203">
        <v>0</v>
      </c>
      <c r="G1056" s="361"/>
    </row>
    <row r="1057" spans="1:7">
      <c r="A1057" s="209"/>
      <c r="B1057" s="210" t="s">
        <v>839</v>
      </c>
      <c r="C1057" s="201">
        <v>1</v>
      </c>
      <c r="D1057" s="201">
        <v>1</v>
      </c>
      <c r="E1057" s="202" t="s">
        <v>546</v>
      </c>
      <c r="F1057" s="203">
        <v>0</v>
      </c>
      <c r="G1057" s="361"/>
    </row>
    <row r="1058" spans="1:7">
      <c r="A1058" s="211"/>
      <c r="B1058" s="64" t="s">
        <v>840</v>
      </c>
      <c r="C1058" s="204">
        <v>1</v>
      </c>
      <c r="D1058" s="204">
        <v>1</v>
      </c>
      <c r="E1058" s="205" t="s">
        <v>546</v>
      </c>
      <c r="F1058" s="206">
        <v>0</v>
      </c>
      <c r="G1058" s="362"/>
    </row>
    <row r="1059" spans="1:7">
      <c r="A1059" s="219">
        <v>63.35</v>
      </c>
      <c r="B1059" s="59" t="s">
        <v>841</v>
      </c>
      <c r="C1059" s="198"/>
      <c r="D1059" s="199"/>
      <c r="E1059" s="200"/>
      <c r="F1059" s="179"/>
      <c r="G1059" s="358">
        <f>(C1060*D1060*F1060)+(C1061*D1061*F1061)</f>
        <v>0</v>
      </c>
    </row>
    <row r="1060" spans="1:7">
      <c r="A1060" s="209"/>
      <c r="B1060" s="210" t="s">
        <v>502</v>
      </c>
      <c r="C1060" s="201">
        <v>1</v>
      </c>
      <c r="D1060" s="201">
        <v>1</v>
      </c>
      <c r="E1060" s="202" t="s">
        <v>546</v>
      </c>
      <c r="F1060" s="203">
        <v>0</v>
      </c>
      <c r="G1060" s="359"/>
    </row>
    <row r="1061" spans="1:7">
      <c r="A1061" s="211"/>
      <c r="B1061" s="64" t="s">
        <v>842</v>
      </c>
      <c r="C1061" s="204">
        <v>1</v>
      </c>
      <c r="D1061" s="204">
        <v>1</v>
      </c>
      <c r="E1061" s="205" t="s">
        <v>546</v>
      </c>
      <c r="F1061" s="206">
        <v>0</v>
      </c>
      <c r="G1061" s="359"/>
    </row>
    <row r="1062" spans="1:7" ht="24">
      <c r="A1062" s="212" t="s">
        <v>425</v>
      </c>
      <c r="B1062" s="57" t="s">
        <v>1551</v>
      </c>
      <c r="C1062" s="110">
        <v>1</v>
      </c>
      <c r="D1062" s="110">
        <v>1</v>
      </c>
      <c r="E1062" s="111" t="s">
        <v>546</v>
      </c>
      <c r="F1062" s="112">
        <v>0</v>
      </c>
      <c r="G1062" s="113">
        <f>C1062*D1062*F1062</f>
        <v>0</v>
      </c>
    </row>
    <row r="1063" spans="1:7" ht="24">
      <c r="A1063" s="169" t="s">
        <v>426</v>
      </c>
      <c r="B1063" s="57" t="s">
        <v>703</v>
      </c>
      <c r="C1063" s="110">
        <v>1</v>
      </c>
      <c r="D1063" s="110">
        <v>1</v>
      </c>
      <c r="E1063" s="111" t="s">
        <v>546</v>
      </c>
      <c r="F1063" s="112">
        <v>0</v>
      </c>
      <c r="G1063" s="113">
        <f>C1063*D1063*F1063</f>
        <v>0</v>
      </c>
    </row>
    <row r="1064" spans="1:7" s="101" customFormat="1" ht="18.95" customHeight="1">
      <c r="A1064" s="158">
        <v>63</v>
      </c>
      <c r="B1064" s="151" t="s">
        <v>1552</v>
      </c>
      <c r="C1064" s="140"/>
      <c r="D1064" s="141"/>
      <c r="E1064" s="141"/>
      <c r="F1064" s="141"/>
      <c r="G1064" s="124">
        <f>SUM(G1037:G1063)</f>
        <v>0</v>
      </c>
    </row>
    <row r="1065" spans="1:7">
      <c r="A1065" s="125"/>
      <c r="B1065" s="126"/>
      <c r="C1065" s="126"/>
      <c r="D1065" s="88"/>
      <c r="E1065" s="88"/>
      <c r="F1065" s="88"/>
      <c r="G1065" s="127"/>
    </row>
    <row r="1066" spans="1:7">
      <c r="A1066" s="153">
        <v>64</v>
      </c>
      <c r="B1066" s="65" t="s">
        <v>1553</v>
      </c>
      <c r="C1066" s="65"/>
      <c r="D1066" s="128"/>
      <c r="E1066" s="128"/>
      <c r="F1066" s="128"/>
      <c r="G1066" s="146"/>
    </row>
    <row r="1067" spans="1:7">
      <c r="A1067" s="154" t="s">
        <v>696</v>
      </c>
      <c r="B1067" s="155" t="s">
        <v>545</v>
      </c>
      <c r="C1067" s="106" t="s">
        <v>706</v>
      </c>
      <c r="D1067" s="107" t="s">
        <v>707</v>
      </c>
      <c r="E1067" s="107" t="s">
        <v>708</v>
      </c>
      <c r="F1067" s="108" t="s">
        <v>710</v>
      </c>
      <c r="G1067" s="156" t="s">
        <v>543</v>
      </c>
    </row>
    <row r="1068" spans="1:7" ht="24">
      <c r="A1068" s="232" t="s">
        <v>427</v>
      </c>
      <c r="B1068" s="63" t="s">
        <v>843</v>
      </c>
      <c r="C1068" s="110">
        <v>1</v>
      </c>
      <c r="D1068" s="110">
        <v>1</v>
      </c>
      <c r="E1068" s="111" t="s">
        <v>546</v>
      </c>
      <c r="F1068" s="112">
        <v>0</v>
      </c>
      <c r="G1068" s="113">
        <f t="shared" ref="G1068:G1085" si="131">C1068*D1068*F1068</f>
        <v>0</v>
      </c>
    </row>
    <row r="1069" spans="1:7" ht="24">
      <c r="A1069" s="232" t="s">
        <v>428</v>
      </c>
      <c r="B1069" s="63" t="s">
        <v>844</v>
      </c>
      <c r="C1069" s="110">
        <v>1</v>
      </c>
      <c r="D1069" s="110">
        <v>1</v>
      </c>
      <c r="E1069" s="111" t="s">
        <v>546</v>
      </c>
      <c r="F1069" s="112">
        <v>0</v>
      </c>
      <c r="G1069" s="113">
        <f t="shared" si="131"/>
        <v>0</v>
      </c>
    </row>
    <row r="1070" spans="1:7" ht="24">
      <c r="A1070" s="232" t="s">
        <v>429</v>
      </c>
      <c r="B1070" s="63" t="s">
        <v>1236</v>
      </c>
      <c r="C1070" s="110">
        <v>1</v>
      </c>
      <c r="D1070" s="110">
        <v>1</v>
      </c>
      <c r="E1070" s="111" t="s">
        <v>546</v>
      </c>
      <c r="F1070" s="112">
        <v>0</v>
      </c>
      <c r="G1070" s="113">
        <f t="shared" si="131"/>
        <v>0</v>
      </c>
    </row>
    <row r="1071" spans="1:7" ht="24">
      <c r="A1071" s="232" t="s">
        <v>430</v>
      </c>
      <c r="B1071" s="63" t="s">
        <v>845</v>
      </c>
      <c r="C1071" s="110">
        <v>1</v>
      </c>
      <c r="D1071" s="110">
        <v>1</v>
      </c>
      <c r="E1071" s="111" t="s">
        <v>546</v>
      </c>
      <c r="F1071" s="112">
        <v>0</v>
      </c>
      <c r="G1071" s="113">
        <f t="shared" si="131"/>
        <v>0</v>
      </c>
    </row>
    <row r="1072" spans="1:7" ht="24">
      <c r="A1072" s="232" t="s">
        <v>431</v>
      </c>
      <c r="B1072" s="63" t="s">
        <v>846</v>
      </c>
      <c r="C1072" s="110">
        <v>1</v>
      </c>
      <c r="D1072" s="110">
        <v>1</v>
      </c>
      <c r="E1072" s="111" t="s">
        <v>546</v>
      </c>
      <c r="F1072" s="112">
        <v>0</v>
      </c>
      <c r="G1072" s="113">
        <f t="shared" si="131"/>
        <v>0</v>
      </c>
    </row>
    <row r="1073" spans="1:7" ht="24">
      <c r="A1073" s="232" t="s">
        <v>432</v>
      </c>
      <c r="B1073" s="63" t="s">
        <v>847</v>
      </c>
      <c r="C1073" s="110">
        <v>1</v>
      </c>
      <c r="D1073" s="110">
        <v>1</v>
      </c>
      <c r="E1073" s="111" t="s">
        <v>546</v>
      </c>
      <c r="F1073" s="112">
        <v>0</v>
      </c>
      <c r="G1073" s="113">
        <f t="shared" si="131"/>
        <v>0</v>
      </c>
    </row>
    <row r="1074" spans="1:7" ht="24">
      <c r="A1074" s="232" t="s">
        <v>433</v>
      </c>
      <c r="B1074" s="63" t="s">
        <v>848</v>
      </c>
      <c r="C1074" s="110">
        <v>1</v>
      </c>
      <c r="D1074" s="110">
        <v>1</v>
      </c>
      <c r="E1074" s="111" t="s">
        <v>546</v>
      </c>
      <c r="F1074" s="112">
        <v>0</v>
      </c>
      <c r="G1074" s="113">
        <f t="shared" si="131"/>
        <v>0</v>
      </c>
    </row>
    <row r="1075" spans="1:7" ht="24">
      <c r="A1075" s="232" t="s">
        <v>434</v>
      </c>
      <c r="B1075" s="63" t="s">
        <v>849</v>
      </c>
      <c r="C1075" s="110">
        <v>1</v>
      </c>
      <c r="D1075" s="110">
        <v>1</v>
      </c>
      <c r="E1075" s="111" t="s">
        <v>546</v>
      </c>
      <c r="F1075" s="112">
        <v>0</v>
      </c>
      <c r="G1075" s="113">
        <f t="shared" si="131"/>
        <v>0</v>
      </c>
    </row>
    <row r="1076" spans="1:7" ht="24">
      <c r="A1076" s="232" t="s">
        <v>435</v>
      </c>
      <c r="B1076" s="63" t="s">
        <v>850</v>
      </c>
      <c r="C1076" s="110">
        <v>1</v>
      </c>
      <c r="D1076" s="110">
        <v>1</v>
      </c>
      <c r="E1076" s="111" t="s">
        <v>546</v>
      </c>
      <c r="F1076" s="112">
        <v>0</v>
      </c>
      <c r="G1076" s="113">
        <f t="shared" si="131"/>
        <v>0</v>
      </c>
    </row>
    <row r="1077" spans="1:7" ht="24">
      <c r="A1077" s="232" t="s">
        <v>436</v>
      </c>
      <c r="B1077" s="63" t="s">
        <v>851</v>
      </c>
      <c r="C1077" s="110">
        <v>1</v>
      </c>
      <c r="D1077" s="110">
        <v>1</v>
      </c>
      <c r="E1077" s="111" t="s">
        <v>546</v>
      </c>
      <c r="F1077" s="112">
        <v>0</v>
      </c>
      <c r="G1077" s="113">
        <f t="shared" si="131"/>
        <v>0</v>
      </c>
    </row>
    <row r="1078" spans="1:7" ht="24">
      <c r="A1078" s="232" t="s">
        <v>437</v>
      </c>
      <c r="B1078" s="63" t="s">
        <v>940</v>
      </c>
      <c r="C1078" s="110">
        <v>1</v>
      </c>
      <c r="D1078" s="110">
        <v>1</v>
      </c>
      <c r="E1078" s="111" t="s">
        <v>546</v>
      </c>
      <c r="F1078" s="112">
        <v>0</v>
      </c>
      <c r="G1078" s="113">
        <f t="shared" si="131"/>
        <v>0</v>
      </c>
    </row>
    <row r="1079" spans="1:7" ht="24">
      <c r="A1079" s="232" t="s">
        <v>526</v>
      </c>
      <c r="B1079" s="63" t="s">
        <v>1237</v>
      </c>
      <c r="C1079" s="110">
        <v>1</v>
      </c>
      <c r="D1079" s="110">
        <v>1</v>
      </c>
      <c r="E1079" s="111" t="s">
        <v>546</v>
      </c>
      <c r="F1079" s="112">
        <v>0</v>
      </c>
      <c r="G1079" s="113">
        <f t="shared" si="131"/>
        <v>0</v>
      </c>
    </row>
    <row r="1080" spans="1:7" ht="24">
      <c r="A1080" s="232" t="s">
        <v>438</v>
      </c>
      <c r="B1080" s="63" t="s">
        <v>852</v>
      </c>
      <c r="C1080" s="110">
        <v>1</v>
      </c>
      <c r="D1080" s="110">
        <v>1</v>
      </c>
      <c r="E1080" s="111" t="s">
        <v>546</v>
      </c>
      <c r="F1080" s="112">
        <v>0</v>
      </c>
      <c r="G1080" s="113">
        <f t="shared" si="131"/>
        <v>0</v>
      </c>
    </row>
    <row r="1081" spans="1:7" ht="24">
      <c r="A1081" s="232" t="s">
        <v>439</v>
      </c>
      <c r="B1081" s="63" t="s">
        <v>853</v>
      </c>
      <c r="C1081" s="110">
        <v>1</v>
      </c>
      <c r="D1081" s="110">
        <v>1</v>
      </c>
      <c r="E1081" s="111" t="s">
        <v>546</v>
      </c>
      <c r="F1081" s="112">
        <v>0</v>
      </c>
      <c r="G1081" s="113">
        <f t="shared" si="131"/>
        <v>0</v>
      </c>
    </row>
    <row r="1082" spans="1:7" ht="24">
      <c r="A1082" s="232" t="s">
        <v>509</v>
      </c>
      <c r="B1082" s="63" t="s">
        <v>854</v>
      </c>
      <c r="C1082" s="110">
        <v>1</v>
      </c>
      <c r="D1082" s="110">
        <v>1</v>
      </c>
      <c r="E1082" s="111" t="s">
        <v>546</v>
      </c>
      <c r="F1082" s="112">
        <v>0</v>
      </c>
      <c r="G1082" s="113">
        <f t="shared" si="131"/>
        <v>0</v>
      </c>
    </row>
    <row r="1083" spans="1:7" ht="24">
      <c r="A1083" s="232" t="s">
        <v>440</v>
      </c>
      <c r="B1083" s="63" t="s">
        <v>1741</v>
      </c>
      <c r="C1083" s="110">
        <v>1</v>
      </c>
      <c r="D1083" s="110">
        <v>1</v>
      </c>
      <c r="E1083" s="111" t="s">
        <v>546</v>
      </c>
      <c r="F1083" s="112">
        <v>0</v>
      </c>
      <c r="G1083" s="113">
        <f t="shared" si="131"/>
        <v>0</v>
      </c>
    </row>
    <row r="1084" spans="1:7" ht="24">
      <c r="A1084" s="232" t="s">
        <v>441</v>
      </c>
      <c r="B1084" s="63" t="s">
        <v>855</v>
      </c>
      <c r="C1084" s="110">
        <v>1</v>
      </c>
      <c r="D1084" s="110">
        <v>1</v>
      </c>
      <c r="E1084" s="111" t="s">
        <v>546</v>
      </c>
      <c r="F1084" s="112">
        <v>0</v>
      </c>
      <c r="G1084" s="113">
        <f t="shared" si="131"/>
        <v>0</v>
      </c>
    </row>
    <row r="1085" spans="1:7" ht="24">
      <c r="A1085" s="232" t="s">
        <v>442</v>
      </c>
      <c r="B1085" s="63" t="s">
        <v>703</v>
      </c>
      <c r="C1085" s="110">
        <v>1</v>
      </c>
      <c r="D1085" s="110">
        <v>1</v>
      </c>
      <c r="E1085" s="111" t="s">
        <v>546</v>
      </c>
      <c r="F1085" s="112">
        <v>0</v>
      </c>
      <c r="G1085" s="113">
        <f t="shared" si="131"/>
        <v>0</v>
      </c>
    </row>
    <row r="1086" spans="1:7" s="101" customFormat="1" ht="18.95" customHeight="1">
      <c r="A1086" s="171">
        <v>64</v>
      </c>
      <c r="B1086" s="172" t="s">
        <v>1554</v>
      </c>
      <c r="C1086" s="173"/>
      <c r="D1086" s="174"/>
      <c r="E1086" s="174"/>
      <c r="F1086" s="174"/>
      <c r="G1086" s="124">
        <f>SUM(G1068:G1085)</f>
        <v>0</v>
      </c>
    </row>
    <row r="1087" spans="1:7">
      <c r="A1087" s="125"/>
      <c r="B1087" s="126"/>
      <c r="C1087" s="126"/>
      <c r="D1087" s="88"/>
      <c r="E1087" s="88"/>
      <c r="F1087" s="88"/>
      <c r="G1087" s="127"/>
    </row>
    <row r="1088" spans="1:7">
      <c r="A1088" s="153">
        <v>65</v>
      </c>
      <c r="B1088" s="65" t="s">
        <v>1476</v>
      </c>
      <c r="C1088" s="65"/>
      <c r="D1088" s="128"/>
      <c r="E1088" s="128"/>
      <c r="F1088" s="128"/>
      <c r="G1088" s="146"/>
    </row>
    <row r="1089" spans="1:7">
      <c r="A1089" s="154" t="s">
        <v>696</v>
      </c>
      <c r="B1089" s="155" t="s">
        <v>545</v>
      </c>
      <c r="C1089" s="106" t="s">
        <v>706</v>
      </c>
      <c r="D1089" s="107" t="s">
        <v>707</v>
      </c>
      <c r="E1089" s="107" t="s">
        <v>708</v>
      </c>
      <c r="F1089" s="108" t="s">
        <v>710</v>
      </c>
      <c r="G1089" s="156" t="s">
        <v>543</v>
      </c>
    </row>
    <row r="1090" spans="1:7" ht="24">
      <c r="A1090" s="212" t="s">
        <v>443</v>
      </c>
      <c r="B1090" s="57" t="s">
        <v>856</v>
      </c>
      <c r="C1090" s="110">
        <v>1</v>
      </c>
      <c r="D1090" s="110">
        <v>1</v>
      </c>
      <c r="E1090" s="111" t="s">
        <v>546</v>
      </c>
      <c r="F1090" s="112">
        <v>0</v>
      </c>
      <c r="G1090" s="113">
        <f t="shared" ref="G1090:G1093" si="132">C1090*D1090*F1090</f>
        <v>0</v>
      </c>
    </row>
    <row r="1091" spans="1:7" ht="24">
      <c r="A1091" s="211" t="s">
        <v>444</v>
      </c>
      <c r="B1091" s="64" t="s">
        <v>1238</v>
      </c>
      <c r="C1091" s="110">
        <v>1</v>
      </c>
      <c r="D1091" s="110">
        <v>1</v>
      </c>
      <c r="E1091" s="111" t="s">
        <v>546</v>
      </c>
      <c r="F1091" s="112">
        <v>0</v>
      </c>
      <c r="G1091" s="113">
        <f t="shared" si="132"/>
        <v>0</v>
      </c>
    </row>
    <row r="1092" spans="1:7" ht="24">
      <c r="A1092" s="212" t="s">
        <v>445</v>
      </c>
      <c r="B1092" s="57" t="s">
        <v>1555</v>
      </c>
      <c r="C1092" s="110">
        <v>1</v>
      </c>
      <c r="D1092" s="110">
        <v>1</v>
      </c>
      <c r="E1092" s="111" t="s">
        <v>546</v>
      </c>
      <c r="F1092" s="112">
        <v>0</v>
      </c>
      <c r="G1092" s="113">
        <f t="shared" si="132"/>
        <v>0</v>
      </c>
    </row>
    <row r="1093" spans="1:7" ht="24">
      <c r="A1093" s="212" t="s">
        <v>446</v>
      </c>
      <c r="B1093" s="57" t="s">
        <v>1239</v>
      </c>
      <c r="C1093" s="110">
        <v>1</v>
      </c>
      <c r="D1093" s="110">
        <v>1</v>
      </c>
      <c r="E1093" s="111" t="s">
        <v>546</v>
      </c>
      <c r="F1093" s="112">
        <v>0</v>
      </c>
      <c r="G1093" s="113">
        <f t="shared" si="132"/>
        <v>0</v>
      </c>
    </row>
    <row r="1094" spans="1:7">
      <c r="A1094" s="219">
        <v>65.150000000000006</v>
      </c>
      <c r="B1094" s="59" t="s">
        <v>857</v>
      </c>
      <c r="C1094" s="198"/>
      <c r="D1094" s="199"/>
      <c r="E1094" s="200"/>
      <c r="F1094" s="179"/>
      <c r="G1094" s="356">
        <f>(C1095*D1095*F1095)+(C1096*D1096*F1096)</f>
        <v>0</v>
      </c>
    </row>
    <row r="1095" spans="1:7">
      <c r="A1095" s="209"/>
      <c r="B1095" s="210" t="s">
        <v>858</v>
      </c>
      <c r="C1095" s="201">
        <v>1</v>
      </c>
      <c r="D1095" s="201">
        <v>1</v>
      </c>
      <c r="E1095" s="202" t="s">
        <v>546</v>
      </c>
      <c r="F1095" s="203">
        <v>0</v>
      </c>
      <c r="G1095" s="357"/>
    </row>
    <row r="1096" spans="1:7">
      <c r="A1096" s="211"/>
      <c r="B1096" s="64" t="s">
        <v>842</v>
      </c>
      <c r="C1096" s="204">
        <v>1</v>
      </c>
      <c r="D1096" s="204">
        <v>1</v>
      </c>
      <c r="E1096" s="205" t="s">
        <v>546</v>
      </c>
      <c r="F1096" s="206">
        <v>0</v>
      </c>
      <c r="G1096" s="357"/>
    </row>
    <row r="1097" spans="1:7" ht="24">
      <c r="A1097" s="212" t="s">
        <v>447</v>
      </c>
      <c r="B1097" s="57" t="s">
        <v>1556</v>
      </c>
      <c r="C1097" s="110">
        <v>1</v>
      </c>
      <c r="D1097" s="110">
        <v>1</v>
      </c>
      <c r="E1097" s="111" t="s">
        <v>546</v>
      </c>
      <c r="F1097" s="112">
        <v>0</v>
      </c>
      <c r="G1097" s="113">
        <f t="shared" ref="G1097:G1099" si="133">C1097*D1097*F1097</f>
        <v>0</v>
      </c>
    </row>
    <row r="1098" spans="1:7" ht="24">
      <c r="A1098" s="212" t="s">
        <v>448</v>
      </c>
      <c r="B1098" s="57" t="s">
        <v>1240</v>
      </c>
      <c r="C1098" s="110">
        <v>1</v>
      </c>
      <c r="D1098" s="110">
        <v>1</v>
      </c>
      <c r="E1098" s="111" t="s">
        <v>546</v>
      </c>
      <c r="F1098" s="112">
        <v>0</v>
      </c>
      <c r="G1098" s="113">
        <f t="shared" si="133"/>
        <v>0</v>
      </c>
    </row>
    <row r="1099" spans="1:7" ht="24">
      <c r="A1099" s="212" t="s">
        <v>449</v>
      </c>
      <c r="B1099" s="57" t="s">
        <v>1241</v>
      </c>
      <c r="C1099" s="110">
        <v>1</v>
      </c>
      <c r="D1099" s="110">
        <v>1</v>
      </c>
      <c r="E1099" s="111" t="s">
        <v>546</v>
      </c>
      <c r="F1099" s="112">
        <v>0</v>
      </c>
      <c r="G1099" s="113">
        <f t="shared" si="133"/>
        <v>0</v>
      </c>
    </row>
    <row r="1100" spans="1:7">
      <c r="A1100" s="219">
        <v>65.3</v>
      </c>
      <c r="B1100" s="59" t="s">
        <v>841</v>
      </c>
      <c r="C1100" s="198"/>
      <c r="D1100" s="199"/>
      <c r="E1100" s="200"/>
      <c r="F1100" s="179"/>
      <c r="G1100" s="356">
        <f>(C1101*D1101*F1101)+(C1102*D1102*F1102)</f>
        <v>0</v>
      </c>
    </row>
    <row r="1101" spans="1:7">
      <c r="A1101" s="209"/>
      <c r="B1101" s="210" t="s">
        <v>502</v>
      </c>
      <c r="C1101" s="201">
        <v>1</v>
      </c>
      <c r="D1101" s="201">
        <v>1</v>
      </c>
      <c r="E1101" s="202" t="s">
        <v>546</v>
      </c>
      <c r="F1101" s="203">
        <v>0</v>
      </c>
      <c r="G1101" s="357"/>
    </row>
    <row r="1102" spans="1:7">
      <c r="A1102" s="211"/>
      <c r="B1102" s="64" t="s">
        <v>842</v>
      </c>
      <c r="C1102" s="204">
        <v>1</v>
      </c>
      <c r="D1102" s="204">
        <v>1</v>
      </c>
      <c r="E1102" s="205" t="s">
        <v>546</v>
      </c>
      <c r="F1102" s="206">
        <v>0</v>
      </c>
      <c r="G1102" s="357"/>
    </row>
    <row r="1103" spans="1:7" ht="24">
      <c r="A1103" s="212" t="s">
        <v>450</v>
      </c>
      <c r="B1103" s="57" t="s">
        <v>1242</v>
      </c>
      <c r="C1103" s="110">
        <v>1</v>
      </c>
      <c r="D1103" s="110">
        <v>1</v>
      </c>
      <c r="E1103" s="111" t="s">
        <v>546</v>
      </c>
      <c r="F1103" s="112">
        <v>0</v>
      </c>
      <c r="G1103" s="113">
        <f t="shared" ref="G1103:G1105" si="134">C1103*D1103*F1103</f>
        <v>0</v>
      </c>
    </row>
    <row r="1104" spans="1:7" ht="24">
      <c r="A1104" s="212" t="s">
        <v>451</v>
      </c>
      <c r="B1104" s="57" t="s">
        <v>1243</v>
      </c>
      <c r="C1104" s="110">
        <v>1</v>
      </c>
      <c r="D1104" s="110">
        <v>1</v>
      </c>
      <c r="E1104" s="111" t="s">
        <v>546</v>
      </c>
      <c r="F1104" s="112">
        <v>0</v>
      </c>
      <c r="G1104" s="113">
        <f t="shared" si="134"/>
        <v>0</v>
      </c>
    </row>
    <row r="1105" spans="1:7" ht="24">
      <c r="A1105" s="169" t="s">
        <v>452</v>
      </c>
      <c r="B1105" s="57" t="s">
        <v>1244</v>
      </c>
      <c r="C1105" s="110">
        <v>1</v>
      </c>
      <c r="D1105" s="110">
        <v>1</v>
      </c>
      <c r="E1105" s="111" t="s">
        <v>546</v>
      </c>
      <c r="F1105" s="112">
        <v>0</v>
      </c>
      <c r="G1105" s="113">
        <f t="shared" si="134"/>
        <v>0</v>
      </c>
    </row>
    <row r="1106" spans="1:7">
      <c r="A1106" s="241">
        <v>65.45</v>
      </c>
      <c r="B1106" s="59" t="s">
        <v>836</v>
      </c>
      <c r="C1106" s="198"/>
      <c r="D1106" s="199"/>
      <c r="E1106" s="200"/>
      <c r="F1106" s="179"/>
      <c r="G1106" s="356">
        <f>(C1107*D1107*F1107)+(C1108*D1108*F1108)</f>
        <v>0</v>
      </c>
    </row>
    <row r="1107" spans="1:7">
      <c r="A1107" s="190"/>
      <c r="B1107" s="210" t="s">
        <v>503</v>
      </c>
      <c r="C1107" s="201">
        <v>1</v>
      </c>
      <c r="D1107" s="201">
        <v>1</v>
      </c>
      <c r="E1107" s="202" t="s">
        <v>546</v>
      </c>
      <c r="F1107" s="203">
        <v>0</v>
      </c>
      <c r="G1107" s="357"/>
    </row>
    <row r="1108" spans="1:7">
      <c r="A1108" s="197"/>
      <c r="B1108" s="64" t="s">
        <v>1557</v>
      </c>
      <c r="C1108" s="204">
        <v>1</v>
      </c>
      <c r="D1108" s="204">
        <v>1</v>
      </c>
      <c r="E1108" s="205" t="s">
        <v>546</v>
      </c>
      <c r="F1108" s="206">
        <v>0</v>
      </c>
      <c r="G1108" s="357"/>
    </row>
    <row r="1109" spans="1:7" ht="24">
      <c r="A1109" s="169" t="s">
        <v>1246</v>
      </c>
      <c r="B1109" s="57" t="s">
        <v>1245</v>
      </c>
      <c r="C1109" s="110">
        <v>1</v>
      </c>
      <c r="D1109" s="110">
        <v>1</v>
      </c>
      <c r="E1109" s="111" t="s">
        <v>546</v>
      </c>
      <c r="F1109" s="112">
        <v>0</v>
      </c>
      <c r="G1109" s="113">
        <f t="shared" ref="G1109:G1111" si="135">C1109*D1109*F1109</f>
        <v>0</v>
      </c>
    </row>
    <row r="1110" spans="1:7" ht="24">
      <c r="A1110" s="169" t="s">
        <v>453</v>
      </c>
      <c r="B1110" s="57" t="s">
        <v>1247</v>
      </c>
      <c r="C1110" s="110">
        <v>1</v>
      </c>
      <c r="D1110" s="110">
        <v>1</v>
      </c>
      <c r="E1110" s="111" t="s">
        <v>546</v>
      </c>
      <c r="F1110" s="112">
        <v>0</v>
      </c>
      <c r="G1110" s="113">
        <f t="shared" si="135"/>
        <v>0</v>
      </c>
    </row>
    <row r="1111" spans="1:7" ht="24">
      <c r="A1111" s="169" t="s">
        <v>454</v>
      </c>
      <c r="B1111" s="57" t="s">
        <v>1248</v>
      </c>
      <c r="C1111" s="110">
        <v>1</v>
      </c>
      <c r="D1111" s="110">
        <v>1</v>
      </c>
      <c r="E1111" s="111" t="s">
        <v>546</v>
      </c>
      <c r="F1111" s="112">
        <v>0</v>
      </c>
      <c r="G1111" s="113">
        <f t="shared" si="135"/>
        <v>0</v>
      </c>
    </row>
    <row r="1112" spans="1:7">
      <c r="A1112" s="219">
        <v>65.55</v>
      </c>
      <c r="B1112" s="59" t="s">
        <v>859</v>
      </c>
      <c r="C1112" s="198"/>
      <c r="D1112" s="199"/>
      <c r="E1112" s="200"/>
      <c r="F1112" s="179"/>
      <c r="G1112" s="356">
        <f>(C1113*D1113*F1113)+(C1114*D1114*F1114)</f>
        <v>0</v>
      </c>
    </row>
    <row r="1113" spans="1:7">
      <c r="A1113" s="209"/>
      <c r="B1113" s="210" t="s">
        <v>858</v>
      </c>
      <c r="C1113" s="201">
        <v>1</v>
      </c>
      <c r="D1113" s="201">
        <v>1</v>
      </c>
      <c r="E1113" s="202" t="s">
        <v>546</v>
      </c>
      <c r="F1113" s="203">
        <v>0</v>
      </c>
      <c r="G1113" s="357"/>
    </row>
    <row r="1114" spans="1:7">
      <c r="A1114" s="211"/>
      <c r="B1114" s="64" t="s">
        <v>842</v>
      </c>
      <c r="C1114" s="204">
        <v>1</v>
      </c>
      <c r="D1114" s="204">
        <v>1</v>
      </c>
      <c r="E1114" s="205" t="s">
        <v>546</v>
      </c>
      <c r="F1114" s="206">
        <v>0</v>
      </c>
      <c r="G1114" s="357"/>
    </row>
    <row r="1115" spans="1:7">
      <c r="A1115" s="219">
        <v>65.599999999999994</v>
      </c>
      <c r="B1115" s="59" t="s">
        <v>1252</v>
      </c>
      <c r="C1115" s="198"/>
      <c r="D1115" s="199"/>
      <c r="E1115" s="200"/>
      <c r="F1115" s="179"/>
      <c r="G1115" s="356">
        <f>(C1116*D1116*F1116)+(C1117*D1117*F1117)</f>
        <v>0</v>
      </c>
    </row>
    <row r="1116" spans="1:7">
      <c r="A1116" s="275"/>
      <c r="B1116" s="210" t="s">
        <v>858</v>
      </c>
      <c r="C1116" s="201">
        <v>1</v>
      </c>
      <c r="D1116" s="201">
        <v>1</v>
      </c>
      <c r="E1116" s="202" t="s">
        <v>546</v>
      </c>
      <c r="F1116" s="203">
        <v>0</v>
      </c>
      <c r="G1116" s="357"/>
    </row>
    <row r="1117" spans="1:7">
      <c r="A1117" s="211"/>
      <c r="B1117" s="64" t="s">
        <v>842</v>
      </c>
      <c r="C1117" s="204">
        <v>1</v>
      </c>
      <c r="D1117" s="204">
        <v>1</v>
      </c>
      <c r="E1117" s="205" t="s">
        <v>546</v>
      </c>
      <c r="F1117" s="206">
        <v>0</v>
      </c>
      <c r="G1117" s="357"/>
    </row>
    <row r="1118" spans="1:7">
      <c r="A1118" s="219">
        <v>65.7</v>
      </c>
      <c r="B1118" s="59" t="s">
        <v>1251</v>
      </c>
      <c r="C1118" s="198"/>
      <c r="D1118" s="199"/>
      <c r="E1118" s="200"/>
      <c r="F1118" s="179"/>
      <c r="G1118" s="356">
        <f>(C1119*D1119*F1119)+(C1120*D1120*F1120)</f>
        <v>0</v>
      </c>
    </row>
    <row r="1119" spans="1:7">
      <c r="A1119" s="275"/>
      <c r="B1119" s="210" t="s">
        <v>1249</v>
      </c>
      <c r="C1119" s="201">
        <v>1</v>
      </c>
      <c r="D1119" s="201">
        <v>1</v>
      </c>
      <c r="E1119" s="202" t="s">
        <v>546</v>
      </c>
      <c r="F1119" s="203">
        <v>0</v>
      </c>
      <c r="G1119" s="357"/>
    </row>
    <row r="1120" spans="1:7">
      <c r="A1120" s="211"/>
      <c r="B1120" s="64" t="s">
        <v>1250</v>
      </c>
      <c r="C1120" s="204">
        <v>1</v>
      </c>
      <c r="D1120" s="204">
        <v>1</v>
      </c>
      <c r="E1120" s="205" t="s">
        <v>546</v>
      </c>
      <c r="F1120" s="206">
        <v>0</v>
      </c>
      <c r="G1120" s="357"/>
    </row>
    <row r="1121" spans="1:7" ht="24">
      <c r="A1121" s="212" t="s">
        <v>455</v>
      </c>
      <c r="B1121" s="57" t="s">
        <v>703</v>
      </c>
      <c r="C1121" s="110">
        <v>1</v>
      </c>
      <c r="D1121" s="110">
        <v>1</v>
      </c>
      <c r="E1121" s="111" t="s">
        <v>546</v>
      </c>
      <c r="F1121" s="112">
        <v>0</v>
      </c>
      <c r="G1121" s="113">
        <f>C1121*D1121*F1121</f>
        <v>0</v>
      </c>
    </row>
    <row r="1122" spans="1:7" s="101" customFormat="1" ht="18.95" customHeight="1">
      <c r="A1122" s="171">
        <v>65</v>
      </c>
      <c r="B1122" s="172" t="s">
        <v>1453</v>
      </c>
      <c r="C1122" s="173"/>
      <c r="D1122" s="174"/>
      <c r="E1122" s="174"/>
      <c r="F1122" s="174"/>
      <c r="G1122" s="124">
        <f>SUM(G1090:G1121)</f>
        <v>0</v>
      </c>
    </row>
    <row r="1123" spans="1:7">
      <c r="A1123" s="125"/>
      <c r="B1123" s="126"/>
      <c r="C1123" s="126"/>
      <c r="D1123" s="88"/>
      <c r="E1123" s="88"/>
      <c r="F1123" s="88"/>
      <c r="G1123" s="127"/>
    </row>
    <row r="1124" spans="1:7">
      <c r="A1124" s="153">
        <v>66</v>
      </c>
      <c r="B1124" s="65" t="s">
        <v>860</v>
      </c>
      <c r="C1124" s="65"/>
      <c r="D1124" s="128"/>
      <c r="E1124" s="128"/>
      <c r="F1124" s="128"/>
      <c r="G1124" s="146"/>
    </row>
    <row r="1125" spans="1:7">
      <c r="A1125" s="154" t="s">
        <v>696</v>
      </c>
      <c r="B1125" s="155" t="s">
        <v>545</v>
      </c>
      <c r="C1125" s="106" t="s">
        <v>706</v>
      </c>
      <c r="D1125" s="107" t="s">
        <v>707</v>
      </c>
      <c r="E1125" s="107" t="s">
        <v>708</v>
      </c>
      <c r="F1125" s="108" t="s">
        <v>710</v>
      </c>
      <c r="G1125" s="156" t="s">
        <v>543</v>
      </c>
    </row>
    <row r="1126" spans="1:7" ht="24">
      <c r="A1126" s="232" t="s">
        <v>1253</v>
      </c>
      <c r="B1126" s="63" t="s">
        <v>1254</v>
      </c>
      <c r="C1126" s="110">
        <v>1</v>
      </c>
      <c r="D1126" s="110">
        <v>1</v>
      </c>
      <c r="E1126" s="111" t="s">
        <v>546</v>
      </c>
      <c r="F1126" s="112">
        <v>0</v>
      </c>
      <c r="G1126" s="113">
        <f>C1126*D1126*F1126</f>
        <v>0</v>
      </c>
    </row>
    <row r="1127" spans="1:7">
      <c r="A1127" s="219">
        <v>66.02</v>
      </c>
      <c r="B1127" s="59" t="s">
        <v>862</v>
      </c>
      <c r="C1127" s="198"/>
      <c r="D1127" s="199"/>
      <c r="E1127" s="200"/>
      <c r="F1127" s="179"/>
      <c r="G1127" s="360">
        <f>(C1128*D1128*F1128)+(C1129*D1129*F1129)+(C1130*D1130*F1130)+(C1131*D1131*F1131)</f>
        <v>0</v>
      </c>
    </row>
    <row r="1128" spans="1:7">
      <c r="A1128" s="209"/>
      <c r="B1128" s="210" t="s">
        <v>858</v>
      </c>
      <c r="C1128" s="201">
        <v>1</v>
      </c>
      <c r="D1128" s="201">
        <v>1</v>
      </c>
      <c r="E1128" s="202" t="s">
        <v>546</v>
      </c>
      <c r="F1128" s="203">
        <v>0</v>
      </c>
      <c r="G1128" s="363"/>
    </row>
    <row r="1129" spans="1:7">
      <c r="A1129" s="209"/>
      <c r="B1129" s="210" t="s">
        <v>502</v>
      </c>
      <c r="C1129" s="201">
        <v>1</v>
      </c>
      <c r="D1129" s="201">
        <v>1</v>
      </c>
      <c r="E1129" s="202" t="s">
        <v>546</v>
      </c>
      <c r="F1129" s="203">
        <v>0</v>
      </c>
      <c r="G1129" s="363"/>
    </row>
    <row r="1130" spans="1:7">
      <c r="A1130" s="209"/>
      <c r="B1130" s="210" t="s">
        <v>836</v>
      </c>
      <c r="C1130" s="201">
        <v>1</v>
      </c>
      <c r="D1130" s="201">
        <v>1</v>
      </c>
      <c r="E1130" s="202" t="s">
        <v>546</v>
      </c>
      <c r="F1130" s="203">
        <v>0</v>
      </c>
      <c r="G1130" s="363"/>
    </row>
    <row r="1131" spans="1:7">
      <c r="A1131" s="211"/>
      <c r="B1131" s="64" t="s">
        <v>842</v>
      </c>
      <c r="C1131" s="204">
        <v>1</v>
      </c>
      <c r="D1131" s="204">
        <v>1</v>
      </c>
      <c r="E1131" s="205" t="s">
        <v>546</v>
      </c>
      <c r="F1131" s="206">
        <v>0</v>
      </c>
      <c r="G1131" s="364"/>
    </row>
    <row r="1132" spans="1:7" ht="24">
      <c r="A1132" s="232" t="s">
        <v>456</v>
      </c>
      <c r="B1132" s="63" t="s">
        <v>863</v>
      </c>
      <c r="C1132" s="110">
        <v>1</v>
      </c>
      <c r="D1132" s="110">
        <v>1</v>
      </c>
      <c r="E1132" s="111" t="s">
        <v>546</v>
      </c>
      <c r="F1132" s="112">
        <v>0</v>
      </c>
      <c r="G1132" s="113">
        <f t="shared" ref="G1132:G1141" si="136">C1132*D1132*F1132</f>
        <v>0</v>
      </c>
    </row>
    <row r="1133" spans="1:7" ht="24">
      <c r="A1133" s="232" t="s">
        <v>457</v>
      </c>
      <c r="B1133" s="63" t="s">
        <v>864</v>
      </c>
      <c r="C1133" s="110">
        <v>1</v>
      </c>
      <c r="D1133" s="110">
        <v>1</v>
      </c>
      <c r="E1133" s="111" t="s">
        <v>546</v>
      </c>
      <c r="F1133" s="112">
        <v>0</v>
      </c>
      <c r="G1133" s="113">
        <f t="shared" si="136"/>
        <v>0</v>
      </c>
    </row>
    <row r="1134" spans="1:7" ht="24">
      <c r="A1134" s="232" t="s">
        <v>458</v>
      </c>
      <c r="B1134" s="63" t="s">
        <v>865</v>
      </c>
      <c r="C1134" s="110">
        <v>1</v>
      </c>
      <c r="D1134" s="110">
        <v>1</v>
      </c>
      <c r="E1134" s="111" t="s">
        <v>546</v>
      </c>
      <c r="F1134" s="112">
        <v>0</v>
      </c>
      <c r="G1134" s="113">
        <f t="shared" si="136"/>
        <v>0</v>
      </c>
    </row>
    <row r="1135" spans="1:7" ht="24">
      <c r="A1135" s="232" t="s">
        <v>459</v>
      </c>
      <c r="B1135" s="63" t="s">
        <v>866</v>
      </c>
      <c r="C1135" s="110">
        <v>1</v>
      </c>
      <c r="D1135" s="110">
        <v>1</v>
      </c>
      <c r="E1135" s="111" t="s">
        <v>546</v>
      </c>
      <c r="F1135" s="112">
        <v>0</v>
      </c>
      <c r="G1135" s="113">
        <f t="shared" si="136"/>
        <v>0</v>
      </c>
    </row>
    <row r="1136" spans="1:7" ht="24">
      <c r="A1136" s="232" t="s">
        <v>527</v>
      </c>
      <c r="B1136" s="63" t="s">
        <v>867</v>
      </c>
      <c r="C1136" s="110">
        <v>1</v>
      </c>
      <c r="D1136" s="110">
        <v>1</v>
      </c>
      <c r="E1136" s="111" t="s">
        <v>546</v>
      </c>
      <c r="F1136" s="112">
        <v>0</v>
      </c>
      <c r="G1136" s="113">
        <f t="shared" si="136"/>
        <v>0</v>
      </c>
    </row>
    <row r="1137" spans="1:7" ht="24">
      <c r="A1137" s="232" t="s">
        <v>460</v>
      </c>
      <c r="B1137" s="63" t="s">
        <v>323</v>
      </c>
      <c r="C1137" s="110">
        <v>1</v>
      </c>
      <c r="D1137" s="110">
        <v>1</v>
      </c>
      <c r="E1137" s="111" t="s">
        <v>546</v>
      </c>
      <c r="F1137" s="112">
        <v>0</v>
      </c>
      <c r="G1137" s="113">
        <f t="shared" si="136"/>
        <v>0</v>
      </c>
    </row>
    <row r="1138" spans="1:7" ht="24">
      <c r="A1138" s="232" t="s">
        <v>461</v>
      </c>
      <c r="B1138" s="63" t="s">
        <v>716</v>
      </c>
      <c r="C1138" s="110">
        <v>1</v>
      </c>
      <c r="D1138" s="110">
        <v>1</v>
      </c>
      <c r="E1138" s="111" t="s">
        <v>546</v>
      </c>
      <c r="F1138" s="112">
        <v>0</v>
      </c>
      <c r="G1138" s="113">
        <f t="shared" si="136"/>
        <v>0</v>
      </c>
    </row>
    <row r="1139" spans="1:7" ht="24">
      <c r="A1139" s="232" t="s">
        <v>462</v>
      </c>
      <c r="B1139" s="63" t="s">
        <v>717</v>
      </c>
      <c r="C1139" s="110">
        <v>1</v>
      </c>
      <c r="D1139" s="110">
        <v>1</v>
      </c>
      <c r="E1139" s="111" t="s">
        <v>546</v>
      </c>
      <c r="F1139" s="112">
        <v>0</v>
      </c>
      <c r="G1139" s="113">
        <f t="shared" si="136"/>
        <v>0</v>
      </c>
    </row>
    <row r="1140" spans="1:7" ht="24">
      <c r="A1140" s="232" t="s">
        <v>463</v>
      </c>
      <c r="B1140" s="63" t="s">
        <v>1257</v>
      </c>
      <c r="C1140" s="110">
        <v>1</v>
      </c>
      <c r="D1140" s="110">
        <v>1</v>
      </c>
      <c r="E1140" s="111" t="s">
        <v>546</v>
      </c>
      <c r="F1140" s="112">
        <v>0</v>
      </c>
      <c r="G1140" s="113">
        <f t="shared" si="136"/>
        <v>0</v>
      </c>
    </row>
    <row r="1141" spans="1:7" ht="24">
      <c r="A1141" s="232" t="s">
        <v>464</v>
      </c>
      <c r="B1141" s="63" t="s">
        <v>868</v>
      </c>
      <c r="C1141" s="110">
        <v>1</v>
      </c>
      <c r="D1141" s="110">
        <v>1</v>
      </c>
      <c r="E1141" s="111" t="s">
        <v>546</v>
      </c>
      <c r="F1141" s="112">
        <v>0</v>
      </c>
      <c r="G1141" s="113">
        <f t="shared" si="136"/>
        <v>0</v>
      </c>
    </row>
    <row r="1142" spans="1:7">
      <c r="A1142" s="219">
        <v>66.7</v>
      </c>
      <c r="B1142" s="59" t="s">
        <v>869</v>
      </c>
      <c r="C1142" s="198"/>
      <c r="D1142" s="199"/>
      <c r="E1142" s="200"/>
      <c r="F1142" s="179"/>
      <c r="G1142" s="358">
        <f>(C1143*D1143*F1143)+(C1144*D1144*F1144)</f>
        <v>0</v>
      </c>
    </row>
    <row r="1143" spans="1:7">
      <c r="A1143" s="209"/>
      <c r="B1143" s="210" t="s">
        <v>870</v>
      </c>
      <c r="C1143" s="201">
        <v>1</v>
      </c>
      <c r="D1143" s="201">
        <v>1</v>
      </c>
      <c r="E1143" s="202" t="s">
        <v>546</v>
      </c>
      <c r="F1143" s="203">
        <v>0</v>
      </c>
      <c r="G1143" s="359"/>
    </row>
    <row r="1144" spans="1:7">
      <c r="A1144" s="211"/>
      <c r="B1144" s="64" t="s">
        <v>871</v>
      </c>
      <c r="C1144" s="204">
        <v>1</v>
      </c>
      <c r="D1144" s="204">
        <v>1</v>
      </c>
      <c r="E1144" s="205" t="s">
        <v>546</v>
      </c>
      <c r="F1144" s="206">
        <v>0</v>
      </c>
      <c r="G1144" s="359"/>
    </row>
    <row r="1145" spans="1:7" ht="24">
      <c r="A1145" s="232" t="s">
        <v>1256</v>
      </c>
      <c r="B1145" s="63" t="s">
        <v>1255</v>
      </c>
      <c r="C1145" s="110">
        <v>1</v>
      </c>
      <c r="D1145" s="110">
        <v>1</v>
      </c>
      <c r="E1145" s="111" t="s">
        <v>546</v>
      </c>
      <c r="F1145" s="112">
        <v>0</v>
      </c>
      <c r="G1145" s="113">
        <f t="shared" ref="G1145" si="137">C1145*D1145*F1145</f>
        <v>0</v>
      </c>
    </row>
    <row r="1146" spans="1:7" ht="24">
      <c r="A1146" s="232" t="s">
        <v>537</v>
      </c>
      <c r="B1146" s="57" t="s">
        <v>952</v>
      </c>
      <c r="C1146" s="281"/>
      <c r="D1146" s="116">
        <v>0</v>
      </c>
      <c r="E1146" s="117" t="s">
        <v>547</v>
      </c>
      <c r="F1146" s="118">
        <f>G1126+F1128+G1132+G1133+G1134+G1135+G1145</f>
        <v>0</v>
      </c>
      <c r="G1146" s="113">
        <f>D1146*F1146</f>
        <v>0</v>
      </c>
    </row>
    <row r="1147" spans="1:7" ht="24">
      <c r="A1147" s="232" t="s">
        <v>465</v>
      </c>
      <c r="B1147" s="63" t="s">
        <v>703</v>
      </c>
      <c r="C1147" s="110">
        <v>1</v>
      </c>
      <c r="D1147" s="110">
        <v>1</v>
      </c>
      <c r="E1147" s="111" t="s">
        <v>546</v>
      </c>
      <c r="F1147" s="112">
        <v>0</v>
      </c>
      <c r="G1147" s="113">
        <f>C1147*D1147*F1147</f>
        <v>0</v>
      </c>
    </row>
    <row r="1148" spans="1:7" s="101" customFormat="1" ht="18.95" customHeight="1">
      <c r="A1148" s="158">
        <v>66</v>
      </c>
      <c r="B1148" s="151" t="s">
        <v>861</v>
      </c>
      <c r="C1148" s="140"/>
      <c r="D1148" s="141"/>
      <c r="E1148" s="141"/>
      <c r="F1148" s="141"/>
      <c r="G1148" s="124">
        <f>SUM(G1126:G1147)</f>
        <v>0</v>
      </c>
    </row>
    <row r="1149" spans="1:7">
      <c r="A1149" s="152"/>
      <c r="B1149" s="126"/>
      <c r="C1149" s="126"/>
      <c r="D1149" s="88"/>
      <c r="E1149" s="88"/>
      <c r="F1149" s="88"/>
      <c r="G1149" s="146"/>
    </row>
    <row r="1150" spans="1:7">
      <c r="A1150" s="153">
        <v>67</v>
      </c>
      <c r="B1150" s="266" t="s">
        <v>989</v>
      </c>
      <c r="C1150" s="266"/>
      <c r="D1150" s="266"/>
      <c r="E1150" s="128"/>
      <c r="F1150" s="128"/>
      <c r="G1150" s="146"/>
    </row>
    <row r="1151" spans="1:7">
      <c r="A1151" s="154" t="s">
        <v>696</v>
      </c>
      <c r="B1151" s="155" t="s">
        <v>545</v>
      </c>
      <c r="C1151" s="106" t="s">
        <v>706</v>
      </c>
      <c r="D1151" s="107" t="s">
        <v>707</v>
      </c>
      <c r="E1151" s="107" t="s">
        <v>708</v>
      </c>
      <c r="F1151" s="108" t="s">
        <v>710</v>
      </c>
      <c r="G1151" s="156" t="s">
        <v>543</v>
      </c>
    </row>
    <row r="1152" spans="1:7">
      <c r="A1152" s="209">
        <v>67.010000000000005</v>
      </c>
      <c r="B1152" s="59" t="s">
        <v>873</v>
      </c>
      <c r="C1152" s="198"/>
      <c r="D1152" s="199"/>
      <c r="E1152" s="200"/>
      <c r="F1152" s="179"/>
      <c r="G1152" s="360">
        <f>(C1153*D1153*F1153)+(C1154*D1154*F1154)+(C1155*D1155*F1155)+(C1156*D1156*F1156)</f>
        <v>0</v>
      </c>
    </row>
    <row r="1153" spans="1:7">
      <c r="A1153" s="209"/>
      <c r="B1153" s="210" t="s">
        <v>874</v>
      </c>
      <c r="C1153" s="201">
        <v>1</v>
      </c>
      <c r="D1153" s="201">
        <v>1</v>
      </c>
      <c r="E1153" s="202" t="s">
        <v>546</v>
      </c>
      <c r="F1153" s="203">
        <v>0</v>
      </c>
      <c r="G1153" s="363"/>
    </row>
    <row r="1154" spans="1:7">
      <c r="A1154" s="209"/>
      <c r="B1154" s="210" t="s">
        <v>829</v>
      </c>
      <c r="C1154" s="201">
        <v>1</v>
      </c>
      <c r="D1154" s="201">
        <v>1</v>
      </c>
      <c r="E1154" s="202" t="s">
        <v>546</v>
      </c>
      <c r="F1154" s="203">
        <v>0</v>
      </c>
      <c r="G1154" s="363"/>
    </row>
    <row r="1155" spans="1:7">
      <c r="A1155" s="209"/>
      <c r="B1155" s="210" t="s">
        <v>875</v>
      </c>
      <c r="C1155" s="201">
        <v>1</v>
      </c>
      <c r="D1155" s="201">
        <v>1</v>
      </c>
      <c r="E1155" s="202" t="s">
        <v>546</v>
      </c>
      <c r="F1155" s="203">
        <v>0</v>
      </c>
      <c r="G1155" s="363"/>
    </row>
    <row r="1156" spans="1:7">
      <c r="A1156" s="211"/>
      <c r="B1156" s="64" t="s">
        <v>876</v>
      </c>
      <c r="C1156" s="204">
        <v>1</v>
      </c>
      <c r="D1156" s="204">
        <v>1</v>
      </c>
      <c r="E1156" s="205" t="s">
        <v>546</v>
      </c>
      <c r="F1156" s="206">
        <v>0</v>
      </c>
      <c r="G1156" s="364"/>
    </row>
    <row r="1157" spans="1:7" ht="24">
      <c r="A1157" s="212" t="s">
        <v>466</v>
      </c>
      <c r="B1157" s="57" t="s">
        <v>1558</v>
      </c>
      <c r="C1157" s="110">
        <v>1</v>
      </c>
      <c r="D1157" s="110">
        <v>1</v>
      </c>
      <c r="E1157" s="111" t="s">
        <v>546</v>
      </c>
      <c r="F1157" s="112">
        <v>0</v>
      </c>
      <c r="G1157" s="113">
        <f>C1157*D1157*F1157</f>
        <v>0</v>
      </c>
    </row>
    <row r="1158" spans="1:7">
      <c r="A1158" s="274">
        <v>67.3</v>
      </c>
      <c r="B1158" s="268" t="s">
        <v>877</v>
      </c>
      <c r="C1158" s="198"/>
      <c r="D1158" s="199"/>
      <c r="E1158" s="179"/>
      <c r="F1158" s="179"/>
      <c r="G1158" s="360">
        <f>(C1159*D1159*F1159)+(C1160*D1160*F1160)+(C1161*D1161*F1161)+(C1162*D1162*F1162)</f>
        <v>0</v>
      </c>
    </row>
    <row r="1159" spans="1:7">
      <c r="A1159" s="275"/>
      <c r="B1159" s="210" t="s">
        <v>878</v>
      </c>
      <c r="C1159" s="201">
        <v>1</v>
      </c>
      <c r="D1159" s="201">
        <v>1</v>
      </c>
      <c r="E1159" s="287" t="s">
        <v>546</v>
      </c>
      <c r="F1159" s="203">
        <v>0</v>
      </c>
      <c r="G1159" s="361"/>
    </row>
    <row r="1160" spans="1:7">
      <c r="A1160" s="275"/>
      <c r="B1160" s="210" t="s">
        <v>842</v>
      </c>
      <c r="C1160" s="201">
        <v>1</v>
      </c>
      <c r="D1160" s="201">
        <v>1</v>
      </c>
      <c r="E1160" s="287" t="s">
        <v>546</v>
      </c>
      <c r="F1160" s="203">
        <v>0</v>
      </c>
      <c r="G1160" s="361"/>
    </row>
    <row r="1161" spans="1:7">
      <c r="A1161" s="275"/>
      <c r="B1161" s="210" t="s">
        <v>880</v>
      </c>
      <c r="C1161" s="201">
        <v>1</v>
      </c>
      <c r="D1161" s="201">
        <v>1</v>
      </c>
      <c r="E1161" s="287" t="s">
        <v>546</v>
      </c>
      <c r="F1161" s="203">
        <v>0</v>
      </c>
      <c r="G1161" s="361"/>
    </row>
    <row r="1162" spans="1:7">
      <c r="A1162" s="276"/>
      <c r="B1162" s="278" t="s">
        <v>780</v>
      </c>
      <c r="C1162" s="204">
        <v>1</v>
      </c>
      <c r="D1162" s="204">
        <v>1</v>
      </c>
      <c r="E1162" s="288" t="s">
        <v>546</v>
      </c>
      <c r="F1162" s="206">
        <v>0</v>
      </c>
      <c r="G1162" s="362"/>
    </row>
    <row r="1163" spans="1:7">
      <c r="A1163" s="219">
        <v>67.5</v>
      </c>
      <c r="B1163" s="114" t="s">
        <v>1559</v>
      </c>
      <c r="C1163" s="198"/>
      <c r="D1163" s="199"/>
      <c r="E1163" s="200"/>
      <c r="F1163" s="179"/>
      <c r="G1163" s="360">
        <f>(C1164*D1164*F1164)+(C1165*D1165*F1165)+(C1166*D1166*F1166)+(C1167*D1167*F1167)+(C1168*D1168*F1168)+(C1169*D1169*F1169)</f>
        <v>0</v>
      </c>
    </row>
    <row r="1164" spans="1:7">
      <c r="A1164" s="209"/>
      <c r="B1164" s="210" t="s">
        <v>1454</v>
      </c>
      <c r="C1164" s="201">
        <v>1</v>
      </c>
      <c r="D1164" s="201">
        <v>1</v>
      </c>
      <c r="E1164" s="202" t="s">
        <v>546</v>
      </c>
      <c r="F1164" s="203">
        <v>0</v>
      </c>
      <c r="G1164" s="361"/>
    </row>
    <row r="1165" spans="1:7">
      <c r="A1165" s="209"/>
      <c r="B1165" s="210" t="s">
        <v>789</v>
      </c>
      <c r="C1165" s="201">
        <v>1</v>
      </c>
      <c r="D1165" s="201">
        <v>1</v>
      </c>
      <c r="E1165" s="202" t="s">
        <v>546</v>
      </c>
      <c r="F1165" s="203">
        <v>0</v>
      </c>
      <c r="G1165" s="361"/>
    </row>
    <row r="1166" spans="1:7">
      <c r="A1166" s="209"/>
      <c r="B1166" s="210" t="s">
        <v>810</v>
      </c>
      <c r="C1166" s="201">
        <v>1</v>
      </c>
      <c r="D1166" s="201">
        <v>1</v>
      </c>
      <c r="E1166" s="202" t="s">
        <v>546</v>
      </c>
      <c r="F1166" s="203">
        <v>0</v>
      </c>
      <c r="G1166" s="361"/>
    </row>
    <row r="1167" spans="1:7">
      <c r="A1167" s="209"/>
      <c r="B1167" s="210" t="s">
        <v>881</v>
      </c>
      <c r="C1167" s="201">
        <v>1</v>
      </c>
      <c r="D1167" s="201">
        <v>1</v>
      </c>
      <c r="E1167" s="202" t="s">
        <v>546</v>
      </c>
      <c r="F1167" s="203">
        <v>0</v>
      </c>
      <c r="G1167" s="361"/>
    </row>
    <row r="1168" spans="1:7">
      <c r="A1168" s="209"/>
      <c r="B1168" s="210" t="s">
        <v>714</v>
      </c>
      <c r="C1168" s="201">
        <v>1</v>
      </c>
      <c r="D1168" s="201">
        <v>1</v>
      </c>
      <c r="E1168" s="202" t="s">
        <v>546</v>
      </c>
      <c r="F1168" s="203">
        <v>0</v>
      </c>
      <c r="G1168" s="361"/>
    </row>
    <row r="1169" spans="1:7">
      <c r="A1169" s="211"/>
      <c r="B1169" s="309" t="s">
        <v>879</v>
      </c>
      <c r="C1169" s="204">
        <v>1</v>
      </c>
      <c r="D1169" s="204">
        <v>1</v>
      </c>
      <c r="E1169" s="205" t="s">
        <v>546</v>
      </c>
      <c r="F1169" s="206">
        <v>0</v>
      </c>
      <c r="G1169" s="362"/>
    </row>
    <row r="1170" spans="1:7" ht="24">
      <c r="A1170" s="211" t="s">
        <v>1121</v>
      </c>
      <c r="B1170" s="57" t="s">
        <v>952</v>
      </c>
      <c r="C1170" s="281"/>
      <c r="D1170" s="116">
        <v>0</v>
      </c>
      <c r="E1170" s="117" t="s">
        <v>547</v>
      </c>
      <c r="F1170" s="118">
        <f>F1164</f>
        <v>0</v>
      </c>
      <c r="G1170" s="113">
        <f>D1170*F1170</f>
        <v>0</v>
      </c>
    </row>
    <row r="1171" spans="1:7" ht="24">
      <c r="A1171" s="211" t="s">
        <v>467</v>
      </c>
      <c r="B1171" s="63" t="s">
        <v>703</v>
      </c>
      <c r="C1171" s="110">
        <v>1</v>
      </c>
      <c r="D1171" s="110">
        <v>1</v>
      </c>
      <c r="E1171" s="111" t="s">
        <v>546</v>
      </c>
      <c r="F1171" s="112">
        <v>0</v>
      </c>
      <c r="G1171" s="113">
        <f>C1171*D1171*F1171</f>
        <v>0</v>
      </c>
    </row>
    <row r="1172" spans="1:7" s="101" customFormat="1" ht="18.95" customHeight="1">
      <c r="A1172" s="158">
        <v>67</v>
      </c>
      <c r="B1172" s="354" t="s">
        <v>988</v>
      </c>
      <c r="C1172" s="355"/>
      <c r="D1172" s="355"/>
      <c r="E1172" s="141"/>
      <c r="F1172" s="141"/>
      <c r="G1172" s="124">
        <f>SUM(G1152:G1171)</f>
        <v>0</v>
      </c>
    </row>
    <row r="1173" spans="1:7">
      <c r="A1173" s="125"/>
      <c r="B1173" s="126"/>
      <c r="C1173" s="126"/>
      <c r="D1173" s="88"/>
      <c r="E1173" s="88"/>
      <c r="F1173" s="88"/>
      <c r="G1173" s="127"/>
    </row>
    <row r="1174" spans="1:7">
      <c r="A1174" s="153">
        <v>68</v>
      </c>
      <c r="B1174" s="65" t="s">
        <v>882</v>
      </c>
      <c r="C1174" s="65"/>
      <c r="D1174" s="242"/>
      <c r="E1174" s="128"/>
      <c r="F1174" s="128"/>
      <c r="G1174" s="146"/>
    </row>
    <row r="1175" spans="1:7">
      <c r="A1175" s="154" t="s">
        <v>696</v>
      </c>
      <c r="B1175" s="155" t="s">
        <v>545</v>
      </c>
      <c r="C1175" s="106" t="s">
        <v>706</v>
      </c>
      <c r="D1175" s="107" t="s">
        <v>707</v>
      </c>
      <c r="E1175" s="107" t="s">
        <v>708</v>
      </c>
      <c r="F1175" s="108" t="s">
        <v>710</v>
      </c>
      <c r="G1175" s="156" t="s">
        <v>543</v>
      </c>
    </row>
    <row r="1176" spans="1:7" ht="24" customHeight="1">
      <c r="A1176" s="212" t="s">
        <v>468</v>
      </c>
      <c r="B1176" s="57" t="s">
        <v>883</v>
      </c>
      <c r="C1176" s="110">
        <v>1</v>
      </c>
      <c r="D1176" s="110">
        <v>1</v>
      </c>
      <c r="E1176" s="111" t="s">
        <v>546</v>
      </c>
      <c r="F1176" s="112">
        <v>0</v>
      </c>
      <c r="G1176" s="113">
        <f>C1176*D1176*F1176</f>
        <v>0</v>
      </c>
    </row>
    <row r="1177" spans="1:7">
      <c r="A1177" s="243">
        <v>68.02</v>
      </c>
      <c r="B1177" s="59" t="s">
        <v>884</v>
      </c>
      <c r="C1177" s="198"/>
      <c r="D1177" s="199"/>
      <c r="E1177" s="200"/>
      <c r="F1177" s="179"/>
      <c r="G1177" s="360">
        <f>(C1178*D1178*F1178)+(C1179*D1179*F1179)+(C1180*D1180*F1180)</f>
        <v>0</v>
      </c>
    </row>
    <row r="1178" spans="1:7">
      <c r="A1178" s="244"/>
      <c r="B1178" s="210" t="s">
        <v>885</v>
      </c>
      <c r="C1178" s="201">
        <v>1</v>
      </c>
      <c r="D1178" s="201">
        <v>1</v>
      </c>
      <c r="E1178" s="202" t="s">
        <v>546</v>
      </c>
      <c r="F1178" s="203">
        <v>0</v>
      </c>
      <c r="G1178" s="361"/>
    </row>
    <row r="1179" spans="1:7">
      <c r="A1179" s="244"/>
      <c r="B1179" s="210" t="s">
        <v>504</v>
      </c>
      <c r="C1179" s="201">
        <v>1</v>
      </c>
      <c r="D1179" s="201">
        <v>1</v>
      </c>
      <c r="E1179" s="202" t="s">
        <v>546</v>
      </c>
      <c r="F1179" s="203">
        <v>0</v>
      </c>
      <c r="G1179" s="361"/>
    </row>
    <row r="1180" spans="1:7">
      <c r="A1180" s="245"/>
      <c r="B1180" s="64" t="s">
        <v>1258</v>
      </c>
      <c r="C1180" s="204">
        <v>1</v>
      </c>
      <c r="D1180" s="204">
        <v>1</v>
      </c>
      <c r="E1180" s="205" t="s">
        <v>546</v>
      </c>
      <c r="F1180" s="206">
        <v>0</v>
      </c>
      <c r="G1180" s="362"/>
    </row>
    <row r="1181" spans="1:7" ht="24">
      <c r="A1181" s="212" t="s">
        <v>470</v>
      </c>
      <c r="B1181" s="57" t="s">
        <v>950</v>
      </c>
      <c r="C1181" s="110">
        <v>1</v>
      </c>
      <c r="D1181" s="110">
        <v>1</v>
      </c>
      <c r="E1181" s="111" t="s">
        <v>546</v>
      </c>
      <c r="F1181" s="112">
        <v>0</v>
      </c>
      <c r="G1181" s="113">
        <f t="shared" ref="G1181:G1191" si="138">C1181*D1181*F1181</f>
        <v>0</v>
      </c>
    </row>
    <row r="1182" spans="1:7" ht="24">
      <c r="A1182" s="212" t="s">
        <v>471</v>
      </c>
      <c r="B1182" s="57" t="s">
        <v>886</v>
      </c>
      <c r="C1182" s="110">
        <v>1</v>
      </c>
      <c r="D1182" s="110">
        <v>1</v>
      </c>
      <c r="E1182" s="111" t="s">
        <v>546</v>
      </c>
      <c r="F1182" s="112">
        <v>0</v>
      </c>
      <c r="G1182" s="113">
        <f t="shared" si="138"/>
        <v>0</v>
      </c>
    </row>
    <row r="1183" spans="1:7" ht="24">
      <c r="A1183" s="212" t="s">
        <v>469</v>
      </c>
      <c r="B1183" s="57" t="s">
        <v>887</v>
      </c>
      <c r="C1183" s="110">
        <v>1</v>
      </c>
      <c r="D1183" s="110">
        <v>1</v>
      </c>
      <c r="E1183" s="111" t="s">
        <v>546</v>
      </c>
      <c r="F1183" s="112">
        <v>0</v>
      </c>
      <c r="G1183" s="113">
        <f t="shared" si="138"/>
        <v>0</v>
      </c>
    </row>
    <row r="1184" spans="1:7" ht="24">
      <c r="A1184" s="211" t="s">
        <v>472</v>
      </c>
      <c r="B1184" s="64" t="s">
        <v>846</v>
      </c>
      <c r="C1184" s="110">
        <v>1</v>
      </c>
      <c r="D1184" s="110">
        <v>1</v>
      </c>
      <c r="E1184" s="111" t="s">
        <v>546</v>
      </c>
      <c r="F1184" s="112">
        <v>0</v>
      </c>
      <c r="G1184" s="113">
        <f t="shared" si="138"/>
        <v>0</v>
      </c>
    </row>
    <row r="1185" spans="1:7" ht="24">
      <c r="A1185" s="212" t="s">
        <v>473</v>
      </c>
      <c r="B1185" s="57" t="s">
        <v>847</v>
      </c>
      <c r="C1185" s="110">
        <v>1</v>
      </c>
      <c r="D1185" s="110">
        <v>1</v>
      </c>
      <c r="E1185" s="111" t="s">
        <v>546</v>
      </c>
      <c r="F1185" s="112">
        <v>0</v>
      </c>
      <c r="G1185" s="113">
        <f t="shared" si="138"/>
        <v>0</v>
      </c>
    </row>
    <row r="1186" spans="1:7" ht="24">
      <c r="A1186" s="212" t="s">
        <v>474</v>
      </c>
      <c r="B1186" s="57" t="s">
        <v>888</v>
      </c>
      <c r="C1186" s="110">
        <v>1</v>
      </c>
      <c r="D1186" s="110">
        <v>1</v>
      </c>
      <c r="E1186" s="111" t="s">
        <v>546</v>
      </c>
      <c r="F1186" s="112">
        <v>0</v>
      </c>
      <c r="G1186" s="113">
        <f t="shared" si="138"/>
        <v>0</v>
      </c>
    </row>
    <row r="1187" spans="1:7" ht="24">
      <c r="A1187" s="212" t="s">
        <v>475</v>
      </c>
      <c r="B1187" s="57" t="s">
        <v>889</v>
      </c>
      <c r="C1187" s="110">
        <v>1</v>
      </c>
      <c r="D1187" s="110">
        <v>1</v>
      </c>
      <c r="E1187" s="111" t="s">
        <v>546</v>
      </c>
      <c r="F1187" s="112">
        <v>0</v>
      </c>
      <c r="G1187" s="113">
        <f t="shared" si="138"/>
        <v>0</v>
      </c>
    </row>
    <row r="1188" spans="1:7" ht="24">
      <c r="A1188" s="212" t="s">
        <v>528</v>
      </c>
      <c r="B1188" s="57" t="s">
        <v>1560</v>
      </c>
      <c r="C1188" s="110">
        <v>1</v>
      </c>
      <c r="D1188" s="110">
        <v>1</v>
      </c>
      <c r="E1188" s="111" t="s">
        <v>546</v>
      </c>
      <c r="F1188" s="112">
        <v>0</v>
      </c>
      <c r="G1188" s="113">
        <f t="shared" si="138"/>
        <v>0</v>
      </c>
    </row>
    <row r="1189" spans="1:7" ht="24">
      <c r="A1189" s="212" t="s">
        <v>477</v>
      </c>
      <c r="B1189" s="57" t="s">
        <v>890</v>
      </c>
      <c r="C1189" s="110">
        <v>1</v>
      </c>
      <c r="D1189" s="110">
        <v>1</v>
      </c>
      <c r="E1189" s="111" t="s">
        <v>546</v>
      </c>
      <c r="F1189" s="112">
        <v>0</v>
      </c>
      <c r="G1189" s="113">
        <f t="shared" si="138"/>
        <v>0</v>
      </c>
    </row>
    <row r="1190" spans="1:7" ht="24">
      <c r="A1190" s="212" t="s">
        <v>519</v>
      </c>
      <c r="B1190" s="57" t="s">
        <v>1477</v>
      </c>
      <c r="C1190" s="110">
        <v>1</v>
      </c>
      <c r="D1190" s="110">
        <v>1</v>
      </c>
      <c r="E1190" s="111" t="s">
        <v>546</v>
      </c>
      <c r="F1190" s="112">
        <v>0</v>
      </c>
      <c r="G1190" s="113">
        <f t="shared" si="138"/>
        <v>0</v>
      </c>
    </row>
    <row r="1191" spans="1:7" ht="24">
      <c r="A1191" s="169" t="s">
        <v>476</v>
      </c>
      <c r="B1191" s="57" t="s">
        <v>703</v>
      </c>
      <c r="C1191" s="110">
        <v>1</v>
      </c>
      <c r="D1191" s="110">
        <v>1</v>
      </c>
      <c r="E1191" s="111" t="s">
        <v>546</v>
      </c>
      <c r="F1191" s="112">
        <v>0</v>
      </c>
      <c r="G1191" s="113">
        <f t="shared" si="138"/>
        <v>0</v>
      </c>
    </row>
    <row r="1192" spans="1:7" s="101" customFormat="1" ht="18.95" customHeight="1">
      <c r="A1192" s="158">
        <v>68</v>
      </c>
      <c r="B1192" s="151" t="s">
        <v>941</v>
      </c>
      <c r="C1192" s="140"/>
      <c r="D1192" s="141"/>
      <c r="E1192" s="141"/>
      <c r="F1192" s="141"/>
      <c r="G1192" s="124">
        <f>SUM(G1176:G1191)</f>
        <v>0</v>
      </c>
    </row>
    <row r="1193" spans="1:7">
      <c r="A1193" s="125"/>
      <c r="B1193" s="126"/>
      <c r="C1193" s="126"/>
      <c r="D1193" s="88"/>
      <c r="E1193" s="88"/>
      <c r="F1193" s="88"/>
      <c r="G1193" s="127"/>
    </row>
    <row r="1194" spans="1:7">
      <c r="A1194" s="153">
        <v>69</v>
      </c>
      <c r="B1194" s="65" t="s">
        <v>910</v>
      </c>
      <c r="C1194" s="65"/>
      <c r="D1194" s="128"/>
      <c r="E1194" s="128"/>
      <c r="F1194" s="128"/>
      <c r="G1194" s="146"/>
    </row>
    <row r="1195" spans="1:7">
      <c r="A1195" s="233" t="s">
        <v>696</v>
      </c>
      <c r="B1195" s="129" t="s">
        <v>545</v>
      </c>
      <c r="C1195" s="130"/>
      <c r="D1195" s="131"/>
      <c r="E1195" s="131"/>
      <c r="F1195" s="132"/>
      <c r="G1195" s="246" t="s">
        <v>543</v>
      </c>
    </row>
    <row r="1196" spans="1:7">
      <c r="A1196" s="310"/>
      <c r="B1196" s="311"/>
      <c r="C1196" s="312"/>
      <c r="D1196" s="313"/>
      <c r="E1196" s="313"/>
      <c r="F1196" s="314"/>
      <c r="G1196" s="247"/>
    </row>
    <row r="1197" spans="1:7">
      <c r="A1197" s="310"/>
      <c r="B1197" s="311"/>
      <c r="C1197" s="312"/>
      <c r="D1197" s="313"/>
      <c r="E1197" s="313"/>
      <c r="F1197" s="315"/>
      <c r="G1197" s="247"/>
    </row>
    <row r="1198" spans="1:7">
      <c r="A1198" s="310"/>
      <c r="B1198" s="311"/>
      <c r="C1198" s="312"/>
      <c r="D1198" s="313"/>
      <c r="E1198" s="313"/>
      <c r="F1198" s="315"/>
      <c r="G1198" s="247"/>
    </row>
    <row r="1199" spans="1:7">
      <c r="A1199" s="310"/>
      <c r="B1199" s="311"/>
      <c r="C1199" s="312"/>
      <c r="D1199" s="313"/>
      <c r="E1199" s="313"/>
      <c r="F1199" s="315"/>
      <c r="G1199" s="247"/>
    </row>
    <row r="1200" spans="1:7">
      <c r="A1200" s="316"/>
      <c r="B1200" s="317"/>
      <c r="C1200" s="318"/>
      <c r="D1200" s="319"/>
      <c r="E1200" s="319"/>
      <c r="F1200" s="320"/>
      <c r="G1200" s="247"/>
    </row>
    <row r="1201" spans="1:7">
      <c r="A1201" s="316"/>
      <c r="B1201" s="317"/>
      <c r="C1201" s="318"/>
      <c r="D1201" s="319"/>
      <c r="E1201" s="319"/>
      <c r="F1201" s="320"/>
      <c r="G1201" s="247"/>
    </row>
    <row r="1202" spans="1:7">
      <c r="A1202" s="316"/>
      <c r="B1202" s="317"/>
      <c r="C1202" s="318"/>
      <c r="D1202" s="319"/>
      <c r="E1202" s="319"/>
      <c r="F1202" s="320"/>
      <c r="G1202" s="247"/>
    </row>
    <row r="1203" spans="1:7">
      <c r="A1203" s="316"/>
      <c r="B1203" s="317"/>
      <c r="C1203" s="318"/>
      <c r="D1203" s="319"/>
      <c r="E1203" s="319"/>
      <c r="F1203" s="320"/>
      <c r="G1203" s="247"/>
    </row>
    <row r="1204" spans="1:7">
      <c r="A1204" s="316"/>
      <c r="B1204" s="317"/>
      <c r="C1204" s="318"/>
      <c r="D1204" s="319"/>
      <c r="E1204" s="319"/>
      <c r="F1204" s="320"/>
      <c r="G1204" s="247"/>
    </row>
    <row r="1205" spans="1:7">
      <c r="A1205" s="316"/>
      <c r="B1205" s="317"/>
      <c r="C1205" s="318"/>
      <c r="D1205" s="319"/>
      <c r="E1205" s="319"/>
      <c r="F1205" s="320"/>
      <c r="G1205" s="247"/>
    </row>
    <row r="1206" spans="1:7">
      <c r="A1206" s="316"/>
      <c r="B1206" s="317"/>
      <c r="C1206" s="318"/>
      <c r="D1206" s="319"/>
      <c r="E1206" s="319"/>
      <c r="F1206" s="320"/>
      <c r="G1206" s="247"/>
    </row>
    <row r="1207" spans="1:7">
      <c r="A1207" s="316"/>
      <c r="B1207" s="317"/>
      <c r="C1207" s="318"/>
      <c r="D1207" s="319"/>
      <c r="E1207" s="319"/>
      <c r="F1207" s="320"/>
      <c r="G1207" s="247"/>
    </row>
    <row r="1208" spans="1:7">
      <c r="A1208" s="316"/>
      <c r="B1208" s="317"/>
      <c r="C1208" s="318"/>
      <c r="D1208" s="319"/>
      <c r="E1208" s="319"/>
      <c r="F1208" s="320"/>
      <c r="G1208" s="247"/>
    </row>
    <row r="1209" spans="1:7">
      <c r="A1209" s="316"/>
      <c r="B1209" s="317"/>
      <c r="C1209" s="318"/>
      <c r="D1209" s="319"/>
      <c r="E1209" s="319"/>
      <c r="F1209" s="320"/>
      <c r="G1209" s="247"/>
    </row>
    <row r="1210" spans="1:7">
      <c r="A1210" s="316"/>
      <c r="B1210" s="317"/>
      <c r="C1210" s="318"/>
      <c r="D1210" s="319"/>
      <c r="E1210" s="319"/>
      <c r="F1210" s="320"/>
      <c r="G1210" s="247"/>
    </row>
    <row r="1211" spans="1:7">
      <c r="A1211" s="316"/>
      <c r="B1211" s="317"/>
      <c r="C1211" s="318"/>
      <c r="D1211" s="319"/>
      <c r="E1211" s="319"/>
      <c r="F1211" s="320"/>
      <c r="G1211" s="247"/>
    </row>
    <row r="1212" spans="1:7">
      <c r="A1212" s="317"/>
      <c r="B1212" s="317"/>
      <c r="C1212" s="318"/>
      <c r="D1212" s="319"/>
      <c r="E1212" s="319"/>
      <c r="F1212" s="320"/>
      <c r="G1212" s="247"/>
    </row>
    <row r="1213" spans="1:7">
      <c r="A1213" s="316"/>
      <c r="B1213" s="317"/>
      <c r="C1213" s="318"/>
      <c r="D1213" s="319"/>
      <c r="E1213" s="319"/>
      <c r="F1213" s="320"/>
      <c r="G1213" s="247"/>
    </row>
    <row r="1214" spans="1:7">
      <c r="A1214" s="317"/>
      <c r="B1214" s="317"/>
      <c r="C1214" s="318"/>
      <c r="D1214" s="319"/>
      <c r="E1214" s="319"/>
      <c r="F1214" s="320"/>
      <c r="G1214" s="247"/>
    </row>
    <row r="1215" spans="1:7">
      <c r="A1215" s="316"/>
      <c r="B1215" s="317"/>
      <c r="C1215" s="318"/>
      <c r="D1215" s="319"/>
      <c r="E1215" s="319"/>
      <c r="F1215" s="320"/>
      <c r="G1215" s="247"/>
    </row>
    <row r="1216" spans="1:7">
      <c r="A1216" s="316"/>
      <c r="B1216" s="317"/>
      <c r="C1216" s="318"/>
      <c r="D1216" s="319"/>
      <c r="E1216" s="319"/>
      <c r="F1216" s="320"/>
      <c r="G1216" s="247"/>
    </row>
    <row r="1217" spans="1:7">
      <c r="A1217" s="316"/>
      <c r="B1217" s="317"/>
      <c r="C1217" s="321"/>
      <c r="D1217" s="322"/>
      <c r="E1217" s="322"/>
      <c r="F1217" s="322"/>
      <c r="G1217" s="248"/>
    </row>
    <row r="1218" spans="1:7" s="101" customFormat="1" ht="18.95" customHeight="1">
      <c r="A1218" s="158">
        <v>69</v>
      </c>
      <c r="B1218" s="151" t="s">
        <v>942</v>
      </c>
      <c r="C1218" s="140"/>
      <c r="D1218" s="141"/>
      <c r="E1218" s="141"/>
      <c r="F1218" s="141"/>
      <c r="G1218" s="124">
        <f>SUM(G1196:G1217)</f>
        <v>0</v>
      </c>
    </row>
    <row r="1219" spans="1:7">
      <c r="A1219" s="125"/>
      <c r="B1219" s="126"/>
      <c r="C1219" s="126"/>
      <c r="D1219" s="88"/>
      <c r="E1219" s="88"/>
      <c r="F1219" s="88"/>
      <c r="G1219" s="127"/>
    </row>
    <row r="1220" spans="1:7">
      <c r="A1220" s="153">
        <v>70</v>
      </c>
      <c r="B1220" s="65" t="s">
        <v>1106</v>
      </c>
      <c r="C1220" s="65"/>
      <c r="D1220" s="128"/>
      <c r="E1220" s="128"/>
      <c r="F1220" s="128"/>
      <c r="G1220" s="146"/>
    </row>
    <row r="1221" spans="1:7" ht="12" customHeight="1">
      <c r="A1221" s="154" t="s">
        <v>696</v>
      </c>
      <c r="B1221" s="155" t="s">
        <v>545</v>
      </c>
      <c r="C1221" s="106" t="s">
        <v>706</v>
      </c>
      <c r="D1221" s="107" t="s">
        <v>707</v>
      </c>
      <c r="E1221" s="107" t="s">
        <v>708</v>
      </c>
      <c r="F1221" s="108" t="s">
        <v>710</v>
      </c>
      <c r="G1221" s="156" t="s">
        <v>543</v>
      </c>
    </row>
    <row r="1222" spans="1:7" ht="24">
      <c r="A1222" s="232" t="s">
        <v>478</v>
      </c>
      <c r="B1222" s="63" t="s">
        <v>1455</v>
      </c>
      <c r="C1222" s="110">
        <v>1</v>
      </c>
      <c r="D1222" s="110">
        <v>1</v>
      </c>
      <c r="E1222" s="111" t="s">
        <v>546</v>
      </c>
      <c r="F1222" s="112">
        <v>0</v>
      </c>
      <c r="G1222" s="113">
        <f t="shared" ref="G1222:G1234" si="139">C1222*D1222*F1222</f>
        <v>0</v>
      </c>
    </row>
    <row r="1223" spans="1:7" ht="24">
      <c r="A1223" s="232" t="s">
        <v>1267</v>
      </c>
      <c r="B1223" s="63" t="s">
        <v>1268</v>
      </c>
      <c r="C1223" s="110">
        <v>1</v>
      </c>
      <c r="D1223" s="110">
        <v>1</v>
      </c>
      <c r="E1223" s="111" t="s">
        <v>546</v>
      </c>
      <c r="F1223" s="112">
        <v>0</v>
      </c>
      <c r="G1223" s="113">
        <f t="shared" ref="G1223" si="140">C1223*D1223*F1223</f>
        <v>0</v>
      </c>
    </row>
    <row r="1224" spans="1:7" ht="24">
      <c r="A1224" s="232" t="s">
        <v>479</v>
      </c>
      <c r="B1224" s="63" t="s">
        <v>1260</v>
      </c>
      <c r="C1224" s="110">
        <v>1</v>
      </c>
      <c r="D1224" s="110">
        <v>1</v>
      </c>
      <c r="E1224" s="111" t="s">
        <v>546</v>
      </c>
      <c r="F1224" s="112">
        <v>0</v>
      </c>
      <c r="G1224" s="113">
        <f t="shared" si="139"/>
        <v>0</v>
      </c>
    </row>
    <row r="1225" spans="1:7" ht="24">
      <c r="A1225" s="232" t="s">
        <v>1261</v>
      </c>
      <c r="B1225" s="63" t="s">
        <v>1119</v>
      </c>
      <c r="C1225" s="110">
        <v>1</v>
      </c>
      <c r="D1225" s="110">
        <v>1</v>
      </c>
      <c r="E1225" s="111" t="s">
        <v>546</v>
      </c>
      <c r="F1225" s="112">
        <v>0</v>
      </c>
      <c r="G1225" s="113">
        <f t="shared" si="139"/>
        <v>0</v>
      </c>
    </row>
    <row r="1226" spans="1:7" ht="24">
      <c r="A1226" s="232" t="s">
        <v>1266</v>
      </c>
      <c r="B1226" s="63" t="s">
        <v>1264</v>
      </c>
      <c r="C1226" s="110">
        <v>1</v>
      </c>
      <c r="D1226" s="110">
        <v>1</v>
      </c>
      <c r="E1226" s="111" t="s">
        <v>546</v>
      </c>
      <c r="F1226" s="112">
        <v>0</v>
      </c>
      <c r="G1226" s="113">
        <f t="shared" si="139"/>
        <v>0</v>
      </c>
    </row>
    <row r="1227" spans="1:7" ht="24">
      <c r="A1227" s="232" t="s">
        <v>480</v>
      </c>
      <c r="B1227" s="63" t="s">
        <v>1265</v>
      </c>
      <c r="C1227" s="110">
        <v>1</v>
      </c>
      <c r="D1227" s="110">
        <v>1</v>
      </c>
      <c r="E1227" s="111" t="s">
        <v>546</v>
      </c>
      <c r="F1227" s="112">
        <v>0</v>
      </c>
      <c r="G1227" s="113">
        <f t="shared" si="139"/>
        <v>0</v>
      </c>
    </row>
    <row r="1228" spans="1:7" ht="24">
      <c r="A1228" s="232" t="s">
        <v>1262</v>
      </c>
      <c r="B1228" s="63" t="s">
        <v>1120</v>
      </c>
      <c r="C1228" s="110">
        <v>1</v>
      </c>
      <c r="D1228" s="110">
        <v>1</v>
      </c>
      <c r="E1228" s="111" t="s">
        <v>546</v>
      </c>
      <c r="F1228" s="112">
        <v>0</v>
      </c>
      <c r="G1228" s="113">
        <f t="shared" si="139"/>
        <v>0</v>
      </c>
    </row>
    <row r="1229" spans="1:7" ht="24">
      <c r="A1229" s="232" t="s">
        <v>1263</v>
      </c>
      <c r="B1229" s="63" t="s">
        <v>1259</v>
      </c>
      <c r="C1229" s="110">
        <v>1</v>
      </c>
      <c r="D1229" s="110">
        <v>1</v>
      </c>
      <c r="E1229" s="111" t="s">
        <v>546</v>
      </c>
      <c r="F1229" s="112">
        <v>0</v>
      </c>
      <c r="G1229" s="113">
        <f t="shared" si="139"/>
        <v>0</v>
      </c>
    </row>
    <row r="1230" spans="1:7" ht="24">
      <c r="A1230" s="232" t="s">
        <v>481</v>
      </c>
      <c r="B1230" s="63" t="s">
        <v>1742</v>
      </c>
      <c r="C1230" s="110">
        <v>1</v>
      </c>
      <c r="D1230" s="110">
        <v>1</v>
      </c>
      <c r="E1230" s="111" t="s">
        <v>546</v>
      </c>
      <c r="F1230" s="112">
        <v>0</v>
      </c>
      <c r="G1230" s="113">
        <f t="shared" si="139"/>
        <v>0</v>
      </c>
    </row>
    <row r="1231" spans="1:7" ht="24">
      <c r="A1231" s="232" t="s">
        <v>482</v>
      </c>
      <c r="B1231" s="63" t="s">
        <v>23</v>
      </c>
      <c r="C1231" s="110">
        <v>1</v>
      </c>
      <c r="D1231" s="110">
        <v>1</v>
      </c>
      <c r="E1231" s="111" t="s">
        <v>546</v>
      </c>
      <c r="F1231" s="112">
        <v>0</v>
      </c>
      <c r="G1231" s="113">
        <f t="shared" si="139"/>
        <v>0</v>
      </c>
    </row>
    <row r="1232" spans="1:7" ht="24">
      <c r="A1232" s="232" t="s">
        <v>483</v>
      </c>
      <c r="B1232" s="63" t="s">
        <v>1743</v>
      </c>
      <c r="C1232" s="110">
        <v>1</v>
      </c>
      <c r="D1232" s="110">
        <v>1</v>
      </c>
      <c r="E1232" s="111" t="s">
        <v>546</v>
      </c>
      <c r="F1232" s="112">
        <v>0</v>
      </c>
      <c r="G1232" s="113">
        <f t="shared" si="139"/>
        <v>0</v>
      </c>
    </row>
    <row r="1233" spans="1:7" ht="24">
      <c r="A1233" s="232" t="s">
        <v>484</v>
      </c>
      <c r="B1233" s="63" t="s">
        <v>721</v>
      </c>
      <c r="C1233" s="110">
        <v>1</v>
      </c>
      <c r="D1233" s="110">
        <v>1</v>
      </c>
      <c r="E1233" s="111" t="s">
        <v>546</v>
      </c>
      <c r="F1233" s="112">
        <v>0</v>
      </c>
      <c r="G1233" s="113">
        <f t="shared" si="139"/>
        <v>0</v>
      </c>
    </row>
    <row r="1234" spans="1:7" ht="24">
      <c r="A1234" s="232" t="s">
        <v>533</v>
      </c>
      <c r="B1234" s="63" t="s">
        <v>1118</v>
      </c>
      <c r="C1234" s="110">
        <v>1</v>
      </c>
      <c r="D1234" s="110">
        <v>1</v>
      </c>
      <c r="E1234" s="111" t="s">
        <v>546</v>
      </c>
      <c r="F1234" s="112">
        <v>0</v>
      </c>
      <c r="G1234" s="113">
        <f t="shared" si="139"/>
        <v>0</v>
      </c>
    </row>
    <row r="1235" spans="1:7" ht="24">
      <c r="A1235" s="232" t="s">
        <v>515</v>
      </c>
      <c r="B1235" s="57" t="s">
        <v>952</v>
      </c>
      <c r="C1235" s="281"/>
      <c r="D1235" s="116">
        <v>0</v>
      </c>
      <c r="E1235" s="117" t="s">
        <v>547</v>
      </c>
      <c r="F1235" s="118">
        <f>G1222+G1227+G1223</f>
        <v>0</v>
      </c>
      <c r="G1235" s="113">
        <f>D1235*F1235</f>
        <v>0</v>
      </c>
    </row>
    <row r="1236" spans="1:7" ht="24">
      <c r="A1236" s="232" t="s">
        <v>485</v>
      </c>
      <c r="B1236" s="63" t="s">
        <v>703</v>
      </c>
      <c r="C1236" s="110">
        <v>1</v>
      </c>
      <c r="D1236" s="110">
        <v>1</v>
      </c>
      <c r="E1236" s="111" t="s">
        <v>546</v>
      </c>
      <c r="F1236" s="112">
        <v>0</v>
      </c>
      <c r="G1236" s="113">
        <f t="shared" ref="G1236" si="141">C1236*D1236*F1236</f>
        <v>0</v>
      </c>
    </row>
    <row r="1237" spans="1:7" s="101" customFormat="1" ht="18.95" customHeight="1">
      <c r="A1237" s="158">
        <v>70</v>
      </c>
      <c r="B1237" s="151" t="s">
        <v>1107</v>
      </c>
      <c r="C1237" s="140"/>
      <c r="D1237" s="141"/>
      <c r="E1237" s="141"/>
      <c r="F1237" s="141"/>
      <c r="G1237" s="124">
        <f>SUM(G1222:G1236)</f>
        <v>0</v>
      </c>
    </row>
    <row r="1238" spans="1:7">
      <c r="A1238" s="152"/>
      <c r="B1238" s="126"/>
      <c r="C1238" s="126"/>
      <c r="D1238" s="88"/>
      <c r="E1238" s="88"/>
      <c r="F1238" s="88"/>
      <c r="G1238" s="146"/>
    </row>
    <row r="1239" spans="1:7">
      <c r="A1239" s="153">
        <v>71</v>
      </c>
      <c r="B1239" s="65" t="s">
        <v>891</v>
      </c>
      <c r="C1239" s="65"/>
      <c r="D1239" s="128"/>
      <c r="E1239" s="128"/>
      <c r="F1239" s="128"/>
      <c r="G1239" s="146"/>
    </row>
    <row r="1240" spans="1:7">
      <c r="A1240" s="233" t="s">
        <v>696</v>
      </c>
      <c r="B1240" s="129" t="s">
        <v>545</v>
      </c>
      <c r="C1240" s="130"/>
      <c r="D1240" s="131"/>
      <c r="E1240" s="131"/>
      <c r="F1240" s="156" t="s">
        <v>548</v>
      </c>
      <c r="G1240" s="246" t="s">
        <v>543</v>
      </c>
    </row>
    <row r="1241" spans="1:7">
      <c r="A1241" s="219">
        <v>71.010000000000005</v>
      </c>
      <c r="B1241" s="59" t="s">
        <v>892</v>
      </c>
      <c r="C1241" s="103"/>
      <c r="D1241" s="88"/>
      <c r="E1241" s="93"/>
      <c r="F1241" s="179"/>
      <c r="G1241" s="360">
        <f>SUM(F1241:F1246)</f>
        <v>0</v>
      </c>
    </row>
    <row r="1242" spans="1:7">
      <c r="A1242" s="209"/>
      <c r="B1242" s="181" t="s">
        <v>893</v>
      </c>
      <c r="C1242" s="249"/>
      <c r="D1242" s="250"/>
      <c r="E1242" s="251"/>
      <c r="F1242" s="203">
        <v>0</v>
      </c>
      <c r="G1242" s="361"/>
    </row>
    <row r="1243" spans="1:7">
      <c r="A1243" s="209"/>
      <c r="B1243" s="181" t="s">
        <v>911</v>
      </c>
      <c r="C1243" s="249"/>
      <c r="D1243" s="250"/>
      <c r="E1243" s="251"/>
      <c r="F1243" s="203">
        <v>0</v>
      </c>
      <c r="G1243" s="361"/>
    </row>
    <row r="1244" spans="1:7">
      <c r="A1244" s="209"/>
      <c r="B1244" s="181" t="s">
        <v>894</v>
      </c>
      <c r="C1244" s="249"/>
      <c r="D1244" s="250"/>
      <c r="E1244" s="251"/>
      <c r="F1244" s="203">
        <v>0</v>
      </c>
      <c r="G1244" s="361"/>
    </row>
    <row r="1245" spans="1:7">
      <c r="A1245" s="209"/>
      <c r="B1245" s="181" t="s">
        <v>895</v>
      </c>
      <c r="C1245" s="249"/>
      <c r="D1245" s="250"/>
      <c r="E1245" s="251"/>
      <c r="F1245" s="203">
        <v>0</v>
      </c>
      <c r="G1245" s="361"/>
    </row>
    <row r="1246" spans="1:7">
      <c r="A1246" s="211"/>
      <c r="B1246" s="64" t="s">
        <v>896</v>
      </c>
      <c r="C1246" s="252"/>
      <c r="D1246" s="94"/>
      <c r="E1246" s="253"/>
      <c r="F1246" s="206">
        <v>0</v>
      </c>
      <c r="G1246" s="362"/>
    </row>
    <row r="1247" spans="1:7" ht="24">
      <c r="A1247" s="161" t="s">
        <v>486</v>
      </c>
      <c r="B1247" s="64" t="s">
        <v>897</v>
      </c>
      <c r="C1247" s="136"/>
      <c r="D1247" s="89"/>
      <c r="E1247" s="94"/>
      <c r="F1247" s="90"/>
      <c r="G1247" s="91">
        <v>0</v>
      </c>
    </row>
    <row r="1248" spans="1:7" ht="24">
      <c r="A1248" s="161" t="s">
        <v>487</v>
      </c>
      <c r="B1248" s="64" t="s">
        <v>898</v>
      </c>
      <c r="C1248" s="136"/>
      <c r="D1248" s="89"/>
      <c r="E1248" s="94"/>
      <c r="F1248" s="253"/>
      <c r="G1248" s="91">
        <v>0</v>
      </c>
    </row>
    <row r="1249" spans="1:7" ht="24">
      <c r="A1249" s="161" t="s">
        <v>488</v>
      </c>
      <c r="B1249" s="64" t="s">
        <v>1116</v>
      </c>
      <c r="C1249" s="136"/>
      <c r="D1249" s="89"/>
      <c r="E1249" s="94"/>
      <c r="F1249" s="253"/>
      <c r="G1249" s="91">
        <v>0</v>
      </c>
    </row>
    <row r="1250" spans="1:7" ht="24">
      <c r="A1250" s="161" t="s">
        <v>489</v>
      </c>
      <c r="B1250" s="64" t="s">
        <v>1117</v>
      </c>
      <c r="C1250" s="136"/>
      <c r="D1250" s="89"/>
      <c r="E1250" s="94"/>
      <c r="F1250" s="253"/>
      <c r="G1250" s="91">
        <v>0</v>
      </c>
    </row>
    <row r="1251" spans="1:7" ht="24">
      <c r="A1251" s="161" t="s">
        <v>490</v>
      </c>
      <c r="B1251" s="64" t="s">
        <v>899</v>
      </c>
      <c r="C1251" s="136"/>
      <c r="D1251" s="89"/>
      <c r="E1251" s="94"/>
      <c r="F1251" s="253"/>
      <c r="G1251" s="91">
        <v>0</v>
      </c>
    </row>
    <row r="1252" spans="1:7" ht="24">
      <c r="A1252" s="160" t="s">
        <v>491</v>
      </c>
      <c r="B1252" s="114" t="s">
        <v>703</v>
      </c>
      <c r="C1252" s="103"/>
      <c r="D1252" s="93"/>
      <c r="E1252" s="93"/>
      <c r="F1252" s="90"/>
      <c r="G1252" s="91">
        <v>0</v>
      </c>
    </row>
    <row r="1253" spans="1:7" s="101" customFormat="1" ht="18.95" customHeight="1">
      <c r="A1253" s="158">
        <v>71</v>
      </c>
      <c r="B1253" s="151" t="s">
        <v>943</v>
      </c>
      <c r="C1253" s="140"/>
      <c r="D1253" s="141"/>
      <c r="E1253" s="141"/>
      <c r="F1253" s="141"/>
      <c r="G1253" s="124">
        <f>SUM(G1241:G1252)</f>
        <v>0</v>
      </c>
    </row>
    <row r="1254" spans="1:7">
      <c r="A1254" s="125"/>
      <c r="B1254" s="126"/>
      <c r="C1254" s="126"/>
      <c r="D1254" s="88"/>
      <c r="E1254" s="88"/>
      <c r="F1254" s="88"/>
      <c r="G1254" s="127"/>
    </row>
    <row r="1255" spans="1:7">
      <c r="A1255" s="153">
        <v>72</v>
      </c>
      <c r="B1255" s="65" t="s">
        <v>900</v>
      </c>
      <c r="C1255" s="65"/>
      <c r="D1255" s="128"/>
      <c r="E1255" s="128"/>
      <c r="F1255" s="128"/>
      <c r="G1255" s="146"/>
    </row>
    <row r="1256" spans="1:7">
      <c r="A1256" s="323" t="s">
        <v>696</v>
      </c>
      <c r="B1256" s="324" t="s">
        <v>545</v>
      </c>
      <c r="C1256" s="130"/>
      <c r="D1256" s="131"/>
      <c r="E1256" s="131"/>
      <c r="F1256" s="132"/>
      <c r="G1256" s="246" t="s">
        <v>543</v>
      </c>
    </row>
    <row r="1257" spans="1:7" ht="24">
      <c r="A1257" s="232" t="s">
        <v>492</v>
      </c>
      <c r="B1257" s="57" t="s">
        <v>1744</v>
      </c>
      <c r="C1257" s="136"/>
      <c r="D1257" s="89"/>
      <c r="E1257" s="89"/>
      <c r="F1257" s="90"/>
      <c r="G1257" s="91">
        <v>0</v>
      </c>
    </row>
    <row r="1258" spans="1:7" ht="24">
      <c r="A1258" s="232" t="s">
        <v>493</v>
      </c>
      <c r="B1258" s="57" t="s">
        <v>1112</v>
      </c>
      <c r="C1258" s="136"/>
      <c r="D1258" s="89"/>
      <c r="E1258" s="89"/>
      <c r="F1258" s="90"/>
      <c r="G1258" s="91">
        <v>0</v>
      </c>
    </row>
    <row r="1259" spans="1:7" ht="24">
      <c r="A1259" s="232" t="s">
        <v>494</v>
      </c>
      <c r="B1259" s="215" t="s">
        <v>1113</v>
      </c>
      <c r="C1259" s="136"/>
      <c r="D1259" s="89"/>
      <c r="E1259" s="89"/>
      <c r="F1259" s="90"/>
      <c r="G1259" s="91">
        <v>0</v>
      </c>
    </row>
    <row r="1260" spans="1:7" ht="24">
      <c r="A1260" s="164" t="s">
        <v>495</v>
      </c>
      <c r="B1260" s="215" t="s">
        <v>1114</v>
      </c>
      <c r="C1260" s="136"/>
      <c r="D1260" s="89"/>
      <c r="E1260" s="89"/>
      <c r="F1260" s="90"/>
      <c r="G1260" s="91">
        <v>0</v>
      </c>
    </row>
    <row r="1261" spans="1:7" ht="24">
      <c r="A1261" s="164" t="s">
        <v>538</v>
      </c>
      <c r="B1261" s="215" t="s">
        <v>1115</v>
      </c>
      <c r="C1261" s="136"/>
      <c r="D1261" s="89"/>
      <c r="E1261" s="89"/>
      <c r="F1261" s="90"/>
      <c r="G1261" s="91">
        <v>0</v>
      </c>
    </row>
    <row r="1262" spans="1:7" ht="24">
      <c r="A1262" s="164" t="s">
        <v>1635</v>
      </c>
      <c r="B1262" s="57" t="s">
        <v>1653</v>
      </c>
      <c r="C1262" s="136"/>
      <c r="D1262" s="89"/>
      <c r="E1262" s="89"/>
      <c r="F1262" s="90"/>
      <c r="G1262" s="91">
        <v>0</v>
      </c>
    </row>
    <row r="1263" spans="1:7" ht="24">
      <c r="A1263" s="164" t="s">
        <v>496</v>
      </c>
      <c r="B1263" s="57" t="s">
        <v>703</v>
      </c>
      <c r="C1263" s="136"/>
      <c r="D1263" s="89"/>
      <c r="E1263" s="89"/>
      <c r="F1263" s="90"/>
      <c r="G1263" s="91">
        <v>0</v>
      </c>
    </row>
    <row r="1264" spans="1:7" s="101" customFormat="1">
      <c r="A1264" s="158">
        <v>72</v>
      </c>
      <c r="B1264" s="151" t="s">
        <v>944</v>
      </c>
      <c r="C1264" s="140"/>
      <c r="D1264" s="141"/>
      <c r="E1264" s="141"/>
      <c r="F1264" s="141"/>
      <c r="G1264" s="254">
        <f>SUM(G1257:G1263)</f>
        <v>0</v>
      </c>
    </row>
    <row r="1265" spans="1:7">
      <c r="A1265" s="126"/>
      <c r="B1265" s="126"/>
      <c r="C1265" s="126"/>
      <c r="D1265" s="88"/>
      <c r="E1265" s="88"/>
      <c r="F1265" s="88"/>
      <c r="G1265" s="127"/>
    </row>
    <row r="1266" spans="1:7">
      <c r="A1266" s="153">
        <v>80</v>
      </c>
      <c r="B1266" s="65" t="s">
        <v>901</v>
      </c>
      <c r="C1266" s="65"/>
      <c r="D1266" s="88"/>
      <c r="E1266" s="88"/>
      <c r="F1266" s="88"/>
      <c r="G1266" s="214"/>
    </row>
    <row r="1267" spans="1:7">
      <c r="A1267" s="233" t="s">
        <v>696</v>
      </c>
      <c r="B1267" s="129" t="s">
        <v>545</v>
      </c>
      <c r="C1267" s="130"/>
      <c r="D1267" s="130"/>
      <c r="E1267" s="131"/>
      <c r="F1267" s="132"/>
      <c r="G1267" s="246" t="s">
        <v>543</v>
      </c>
    </row>
    <row r="1268" spans="1:7" ht="24">
      <c r="A1268" s="197" t="s">
        <v>1109</v>
      </c>
      <c r="B1268" s="64" t="s">
        <v>1110</v>
      </c>
      <c r="C1268" s="62"/>
      <c r="D1268" s="62"/>
      <c r="E1268" s="255" t="str">
        <f>IF(G1268=0,"- %",G1268/'TFC Prod. Budget - TOPSHEET'!G97)</f>
        <v>- %</v>
      </c>
      <c r="F1268" s="256" t="s">
        <v>1111</v>
      </c>
      <c r="G1268" s="91">
        <v>0</v>
      </c>
    </row>
    <row r="1269" spans="1:7" s="101" customFormat="1" ht="18.95" customHeight="1">
      <c r="A1269" s="139">
        <v>80</v>
      </c>
      <c r="B1269" s="120" t="s">
        <v>945</v>
      </c>
      <c r="C1269" s="140"/>
      <c r="D1269" s="140"/>
      <c r="E1269" s="141"/>
      <c r="F1269" s="142"/>
      <c r="G1269" s="124">
        <f>G1268</f>
        <v>0</v>
      </c>
    </row>
    <row r="1270" spans="1:7">
      <c r="A1270" s="257"/>
      <c r="B1270" s="87"/>
      <c r="C1270" s="65"/>
      <c r="D1270" s="88"/>
      <c r="E1270" s="88"/>
      <c r="F1270" s="88"/>
      <c r="G1270" s="146"/>
    </row>
    <row r="1271" spans="1:7">
      <c r="A1271" s="153">
        <v>81</v>
      </c>
      <c r="B1271" s="65" t="s">
        <v>902</v>
      </c>
      <c r="C1271" s="65"/>
      <c r="D1271" s="88"/>
      <c r="E1271" s="88"/>
      <c r="F1271" s="88"/>
      <c r="G1271" s="146"/>
    </row>
    <row r="1272" spans="1:7">
      <c r="A1272" s="233" t="s">
        <v>696</v>
      </c>
      <c r="B1272" s="129" t="s">
        <v>545</v>
      </c>
      <c r="C1272" s="130"/>
      <c r="D1272" s="131"/>
      <c r="E1272" s="131"/>
      <c r="F1272" s="132"/>
      <c r="G1272" s="246" t="s">
        <v>543</v>
      </c>
    </row>
    <row r="1273" spans="1:7" ht="24">
      <c r="A1273" s="159" t="s">
        <v>497</v>
      </c>
      <c r="B1273" s="57" t="s">
        <v>1108</v>
      </c>
      <c r="C1273" s="258"/>
      <c r="D1273" s="89"/>
      <c r="E1273" s="89"/>
      <c r="F1273" s="90"/>
      <c r="G1273" s="91">
        <v>0</v>
      </c>
    </row>
    <row r="1274" spans="1:7" s="101" customFormat="1" ht="18.95" customHeight="1">
      <c r="A1274" s="119">
        <v>81</v>
      </c>
      <c r="B1274" s="121" t="s">
        <v>946</v>
      </c>
      <c r="C1274" s="140"/>
      <c r="D1274" s="141"/>
      <c r="E1274" s="141"/>
      <c r="F1274" s="141"/>
      <c r="G1274" s="124">
        <f>G1273</f>
        <v>0</v>
      </c>
    </row>
    <row r="1275" spans="1:7">
      <c r="D1275" s="88"/>
    </row>
    <row r="1276" spans="1:7">
      <c r="D1276" s="88"/>
    </row>
    <row r="1277" spans="1:7">
      <c r="D1277" s="88"/>
    </row>
    <row r="1278" spans="1:7">
      <c r="D1278" s="88"/>
    </row>
    <row r="1279" spans="1:7">
      <c r="D1279" s="88"/>
    </row>
    <row r="1280" spans="1:7">
      <c r="D1280" s="88"/>
    </row>
    <row r="1281" spans="4:5">
      <c r="D1281" s="88"/>
    </row>
    <row r="1282" spans="4:5">
      <c r="D1282" s="88"/>
    </row>
    <row r="1283" spans="4:5">
      <c r="D1283" s="88"/>
    </row>
    <row r="1284" spans="4:5">
      <c r="D1284" s="88"/>
      <c r="E1284" s="261" t="s">
        <v>546</v>
      </c>
    </row>
    <row r="1285" spans="4:5">
      <c r="D1285" s="88"/>
      <c r="E1285" s="260" t="s">
        <v>903</v>
      </c>
    </row>
    <row r="1286" spans="4:5">
      <c r="D1286" s="88"/>
      <c r="E1286" s="260" t="s">
        <v>904</v>
      </c>
    </row>
    <row r="1287" spans="4:5">
      <c r="D1287" s="88"/>
      <c r="E1287" s="260" t="s">
        <v>905</v>
      </c>
    </row>
    <row r="1288" spans="4:5">
      <c r="D1288" s="88"/>
      <c r="E1288" s="260" t="s">
        <v>908</v>
      </c>
    </row>
    <row r="1289" spans="4:5">
      <c r="D1289" s="88"/>
      <c r="E1289" s="260" t="s">
        <v>1005</v>
      </c>
    </row>
    <row r="1290" spans="4:5">
      <c r="D1290" s="88"/>
      <c r="E1290" s="260" t="s">
        <v>1011</v>
      </c>
    </row>
    <row r="1291" spans="4:5">
      <c r="D1291" s="88"/>
      <c r="E1291" s="260" t="s">
        <v>906</v>
      </c>
    </row>
    <row r="1292" spans="4:5">
      <c r="D1292" s="88"/>
      <c r="E1292" s="260" t="s">
        <v>1006</v>
      </c>
    </row>
    <row r="1293" spans="4:5">
      <c r="D1293" s="88"/>
      <c r="E1293" s="260" t="s">
        <v>907</v>
      </c>
    </row>
    <row r="1294" spans="4:5">
      <c r="D1294" s="88"/>
    </row>
    <row r="1295" spans="4:5">
      <c r="D1295" s="88"/>
    </row>
    <row r="1296" spans="4:5">
      <c r="D1296" s="88"/>
    </row>
    <row r="1297" spans="4:4">
      <c r="D1297" s="88"/>
    </row>
    <row r="1298" spans="4:4">
      <c r="D1298" s="88"/>
    </row>
    <row r="1299" spans="4:4">
      <c r="D1299" s="88"/>
    </row>
    <row r="1300" spans="4:4">
      <c r="D1300" s="88"/>
    </row>
    <row r="1301" spans="4:4">
      <c r="D1301" s="88"/>
    </row>
    <row r="1302" spans="4:4">
      <c r="D1302" s="88"/>
    </row>
    <row r="1303" spans="4:4">
      <c r="D1303" s="88"/>
    </row>
    <row r="1304" spans="4:4">
      <c r="D1304" s="88"/>
    </row>
    <row r="1305" spans="4:4">
      <c r="D1305" s="88"/>
    </row>
    <row r="1306" spans="4:4">
      <c r="D1306" s="88"/>
    </row>
    <row r="1307" spans="4:4">
      <c r="D1307" s="88"/>
    </row>
    <row r="1308" spans="4:4">
      <c r="D1308" s="88"/>
    </row>
    <row r="1309" spans="4:4">
      <c r="D1309" s="88"/>
    </row>
    <row r="1310" spans="4:4">
      <c r="D1310" s="88"/>
    </row>
    <row r="1311" spans="4:4">
      <c r="D1311" s="88"/>
    </row>
    <row r="1312" spans="4:4">
      <c r="D1312" s="88"/>
    </row>
    <row r="1313" spans="4:4">
      <c r="D1313" s="88"/>
    </row>
    <row r="1314" spans="4:4">
      <c r="D1314" s="88"/>
    </row>
    <row r="1315" spans="4:4">
      <c r="D1315" s="88"/>
    </row>
    <row r="1316" spans="4:4">
      <c r="D1316" s="88"/>
    </row>
    <row r="1317" spans="4:4">
      <c r="D1317" s="88"/>
    </row>
    <row r="1318" spans="4:4">
      <c r="D1318" s="88"/>
    </row>
    <row r="1319" spans="4:4">
      <c r="D1319" s="88"/>
    </row>
    <row r="1320" spans="4:4">
      <c r="D1320" s="88"/>
    </row>
    <row r="1321" spans="4:4">
      <c r="D1321" s="88"/>
    </row>
    <row r="1322" spans="4:4">
      <c r="D1322" s="88"/>
    </row>
    <row r="1323" spans="4:4">
      <c r="D1323" s="88"/>
    </row>
    <row r="1324" spans="4:4">
      <c r="D1324" s="88"/>
    </row>
    <row r="1325" spans="4:4">
      <c r="D1325" s="88"/>
    </row>
    <row r="1326" spans="4:4">
      <c r="D1326" s="88"/>
    </row>
    <row r="1327" spans="4:4">
      <c r="D1327" s="88"/>
    </row>
    <row r="1328" spans="4:4">
      <c r="D1328" s="88"/>
    </row>
    <row r="1329" spans="4:4">
      <c r="D1329" s="88"/>
    </row>
    <row r="1330" spans="4:4">
      <c r="D1330" s="88"/>
    </row>
    <row r="1331" spans="4:4">
      <c r="D1331" s="88"/>
    </row>
    <row r="1332" spans="4:4">
      <c r="D1332" s="88"/>
    </row>
    <row r="1333" spans="4:4">
      <c r="D1333" s="88"/>
    </row>
    <row r="1334" spans="4:4">
      <c r="D1334" s="88"/>
    </row>
    <row r="1335" spans="4:4">
      <c r="D1335" s="88"/>
    </row>
    <row r="1336" spans="4:4">
      <c r="D1336" s="88"/>
    </row>
    <row r="1337" spans="4:4">
      <c r="D1337" s="88"/>
    </row>
    <row r="1338" spans="4:4">
      <c r="D1338" s="88"/>
    </row>
    <row r="1339" spans="4:4">
      <c r="D1339" s="88"/>
    </row>
    <row r="1340" spans="4:4">
      <c r="D1340" s="88"/>
    </row>
    <row r="1341" spans="4:4">
      <c r="D1341" s="88"/>
    </row>
    <row r="1342" spans="4:4">
      <c r="D1342" s="88"/>
    </row>
    <row r="1343" spans="4:4">
      <c r="D1343" s="88"/>
    </row>
    <row r="1344" spans="4:4">
      <c r="D1344" s="88"/>
    </row>
    <row r="1345" spans="4:4">
      <c r="D1345" s="88"/>
    </row>
    <row r="1346" spans="4:4">
      <c r="D1346" s="88"/>
    </row>
    <row r="1347" spans="4:4">
      <c r="D1347" s="88"/>
    </row>
    <row r="1348" spans="4:4">
      <c r="D1348" s="88"/>
    </row>
    <row r="1349" spans="4:4">
      <c r="D1349" s="88"/>
    </row>
    <row r="1350" spans="4:4">
      <c r="D1350" s="88"/>
    </row>
    <row r="1351" spans="4:4">
      <c r="D1351" s="88"/>
    </row>
    <row r="1352" spans="4:4">
      <c r="D1352" s="88"/>
    </row>
    <row r="1353" spans="4:4">
      <c r="D1353" s="88"/>
    </row>
    <row r="1354" spans="4:4">
      <c r="D1354" s="88"/>
    </row>
    <row r="1355" spans="4:4">
      <c r="D1355" s="88"/>
    </row>
    <row r="1356" spans="4:4">
      <c r="D1356" s="88"/>
    </row>
    <row r="1357" spans="4:4">
      <c r="D1357" s="88"/>
    </row>
    <row r="1358" spans="4:4">
      <c r="D1358" s="88"/>
    </row>
    <row r="1359" spans="4:4">
      <c r="D1359" s="88"/>
    </row>
    <row r="1360" spans="4:4">
      <c r="D1360" s="88"/>
    </row>
    <row r="1361" spans="4:4">
      <c r="D1361" s="88"/>
    </row>
    <row r="1362" spans="4:4">
      <c r="D1362" s="88"/>
    </row>
    <row r="1363" spans="4:4">
      <c r="D1363" s="88"/>
    </row>
    <row r="1364" spans="4:4">
      <c r="D1364" s="88"/>
    </row>
    <row r="1365" spans="4:4">
      <c r="D1365" s="88"/>
    </row>
    <row r="1366" spans="4:4">
      <c r="D1366" s="88"/>
    </row>
    <row r="1367" spans="4:4">
      <c r="D1367" s="88"/>
    </row>
    <row r="1368" spans="4:4">
      <c r="D1368" s="88"/>
    </row>
    <row r="1369" spans="4:4">
      <c r="D1369" s="88"/>
    </row>
    <row r="1370" spans="4:4">
      <c r="D1370" s="88"/>
    </row>
    <row r="1371" spans="4:4">
      <c r="D1371" s="88"/>
    </row>
    <row r="1372" spans="4:4">
      <c r="D1372" s="88"/>
    </row>
    <row r="1373" spans="4:4">
      <c r="D1373" s="88"/>
    </row>
    <row r="1374" spans="4:4">
      <c r="D1374" s="88"/>
    </row>
    <row r="1375" spans="4:4">
      <c r="D1375" s="88"/>
    </row>
    <row r="1376" spans="4:4">
      <c r="D1376" s="88"/>
    </row>
    <row r="1377" spans="4:4">
      <c r="D1377" s="88"/>
    </row>
    <row r="1378" spans="4:4">
      <c r="D1378" s="88"/>
    </row>
    <row r="1379" spans="4:4">
      <c r="D1379" s="88"/>
    </row>
    <row r="1380" spans="4:4">
      <c r="D1380" s="88"/>
    </row>
    <row r="1381" spans="4:4">
      <c r="D1381" s="88"/>
    </row>
    <row r="1382" spans="4:4">
      <c r="D1382" s="88"/>
    </row>
    <row r="1383" spans="4:4">
      <c r="D1383" s="88"/>
    </row>
    <row r="1384" spans="4:4">
      <c r="D1384" s="88"/>
    </row>
    <row r="1385" spans="4:4">
      <c r="D1385" s="88"/>
    </row>
    <row r="1386" spans="4:4">
      <c r="D1386" s="88"/>
    </row>
    <row r="1387" spans="4:4">
      <c r="D1387" s="88"/>
    </row>
    <row r="1388" spans="4:4">
      <c r="D1388" s="88"/>
    </row>
    <row r="1389" spans="4:4">
      <c r="D1389" s="88"/>
    </row>
    <row r="1390" spans="4:4">
      <c r="D1390" s="88"/>
    </row>
    <row r="1391" spans="4:4">
      <c r="D1391" s="88"/>
    </row>
    <row r="1392" spans="4:4">
      <c r="D1392" s="88"/>
    </row>
    <row r="1393" spans="4:4">
      <c r="D1393" s="88"/>
    </row>
    <row r="1394" spans="4:4">
      <c r="D1394" s="88"/>
    </row>
    <row r="1395" spans="4:4">
      <c r="D1395" s="88"/>
    </row>
    <row r="1396" spans="4:4">
      <c r="D1396" s="88"/>
    </row>
    <row r="1397" spans="4:4">
      <c r="D1397" s="88"/>
    </row>
    <row r="1398" spans="4:4">
      <c r="D1398" s="88"/>
    </row>
    <row r="1399" spans="4:4">
      <c r="D1399" s="88"/>
    </row>
  </sheetData>
  <customSheetViews>
    <customSheetView guid="{40963AEF-132B-45AC-BECA-787233ED8A0E}" showGridLines="0" showRuler="0" topLeftCell="A32">
      <selection activeCell="I33" sqref="I33"/>
      <rowBreaks count="34" manualBreakCount="34">
        <brk id="26" max="16383" man="1"/>
        <brk id="57" max="16383" man="1"/>
        <brk id="90" max="16383" man="1"/>
        <brk id="119" max="16383" man="1"/>
        <brk id="138" max="16383" man="1"/>
        <brk id="165" max="16383" man="1"/>
        <brk id="200" max="16383" man="1"/>
        <brk id="237" max="16383" man="1"/>
        <brk id="278" max="16383" man="1"/>
        <brk id="306" max="16383" man="1"/>
        <brk id="340" max="16383" man="1"/>
        <brk id="371" max="16383" man="1"/>
        <brk id="403" max="16383" man="1"/>
        <brk id="422" max="16383" man="1"/>
        <brk id="455" max="16383" man="1"/>
        <brk id="494" max="16383" man="1"/>
        <brk id="530" max="16383" man="1"/>
        <brk id="570" max="16383" man="1"/>
        <brk id="600" max="16383" man="1"/>
        <brk id="628" max="16383" man="1"/>
        <brk id="665" max="16383" man="1"/>
        <brk id="699" max="16383" man="1"/>
        <brk id="738" max="16383" man="1"/>
        <brk id="773" max="16383" man="1"/>
        <brk id="798" max="16383" man="1"/>
        <brk id="836" max="16383" man="1"/>
        <brk id="865" max="16383" man="1"/>
        <brk id="898" max="16383" man="1"/>
        <brk id="920" max="16383" man="1"/>
        <brk id="956" max="16383" man="1"/>
        <brk id="981" max="16383" man="1"/>
        <brk id="1022" max="16383" man="1"/>
        <brk id="1052" max="16383" man="1"/>
        <brk id="1087" max="16383" man="1"/>
      </rowBreaks>
      <pageMargins left="0" right="0" top="0.78" bottom="0.78740157480314965" header="0.37" footer="0.51181102362204722"/>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51">
    <mergeCell ref="G1241:G1246"/>
    <mergeCell ref="G1177:G1180"/>
    <mergeCell ref="G468:G472"/>
    <mergeCell ref="G670:G672"/>
    <mergeCell ref="G533:G536"/>
    <mergeCell ref="G705:G707"/>
    <mergeCell ref="G488:G491"/>
    <mergeCell ref="G1025:G1028"/>
    <mergeCell ref="G702:G704"/>
    <mergeCell ref="G525:G528"/>
    <mergeCell ref="G529:G532"/>
    <mergeCell ref="G537:G540"/>
    <mergeCell ref="G541:G544"/>
    <mergeCell ref="A737:A742"/>
    <mergeCell ref="G737:G742"/>
    <mergeCell ref="G521:G524"/>
    <mergeCell ref="G545:G547"/>
    <mergeCell ref="G1127:G1131"/>
    <mergeCell ref="G761:G763"/>
    <mergeCell ref="G756:G760"/>
    <mergeCell ref="G1002:G1004"/>
    <mergeCell ref="G1005:G1008"/>
    <mergeCell ref="G779:G781"/>
    <mergeCell ref="G926:G935"/>
    <mergeCell ref="G1010:G1013"/>
    <mergeCell ref="G1043:G1045"/>
    <mergeCell ref="G1040:G1042"/>
    <mergeCell ref="G1059:G1061"/>
    <mergeCell ref="G1052:G1054"/>
    <mergeCell ref="F1:G1"/>
    <mergeCell ref="F3:G3"/>
    <mergeCell ref="F4:G4"/>
    <mergeCell ref="F2:G2"/>
    <mergeCell ref="G432:G434"/>
    <mergeCell ref="G389:G398"/>
    <mergeCell ref="G399:G406"/>
    <mergeCell ref="B1172:D1172"/>
    <mergeCell ref="G1118:G1120"/>
    <mergeCell ref="G1037:G1039"/>
    <mergeCell ref="G1115:G1117"/>
    <mergeCell ref="G1049:G1051"/>
    <mergeCell ref="G1046:G1048"/>
    <mergeCell ref="G1055:G1058"/>
    <mergeCell ref="G1106:G1108"/>
    <mergeCell ref="G1100:G1102"/>
    <mergeCell ref="G1112:G1114"/>
    <mergeCell ref="G1094:G1096"/>
    <mergeCell ref="G1142:G1144"/>
    <mergeCell ref="G1152:G1156"/>
    <mergeCell ref="G1158:G1162"/>
    <mergeCell ref="G1163:G1169"/>
  </mergeCells>
  <phoneticPr fontId="0" type="noConversion"/>
  <dataValidations count="3">
    <dataValidation type="list" allowBlank="1" showInputMessage="1" sqref="E343 E1170 E905 E818 E869 E311 E330 E267 E222 E190 E174 E27 E141 E920 E382 E1146 E124 E118 E114 E111 E108 E104 E102 E106 E86 E46 E94 E243 E77 E88 E63 E208 E233 E284 E370 E252 E358 E983 E798 E840 E1235 E743" xr:uid="{00000000-0002-0000-0100-000000000000}">
      <formula1>$E$1140:$E$1146</formula1>
    </dataValidation>
    <dataValidation type="list" allowBlank="1" showInputMessage="1" sqref="E727:E732 E492:E504 E412:E427 E450:E459 E1003:E1004 E1026:E1032 E350:E357 E582:E587 E673:E680 E651:E665 E639:E646 E617:E623 E509:E516 E240:E242 E197:E207 E572:E577 E115:E117 E560:E567 E148:E173 E119:E123 E486:E487 E365:E369 E377:E381 E846:E868 E181:E189 E921 E911:E919 E592:E602 E793:E797 E337:E342 E941:E961 E259:E266 E312:E313 E291:E310 E285:E286 E268:E269 E229:E232 E253:E254 E250:E251 E244:E245 E464:E467 E234:E235 E223:E224 E715:E722 E209:E210 E103 E191:E192 E548:E555 E175:E176 E870 E142:E143 E131:E140 E125:E126 E804:E817 E112:E113 E109:E110 E107 E105 E101 E78:E80 E70:E76 E64:E65 E52:E62 E28:E29 E318:E329 E780:E788 E819 E371:E372 E1164:E1169 E757:E760 E1006:E1009 E906 E628:E634 E762:E766 E1236 E685:E694 E1222:E1234 E771:E778 E966:E982 E1011:E1024 E1038:E1039 E1041:E1042 E1044:E1045 E1047:E1048 E1050:E1051 E1053:E1054 E1060:E1063 E1056:E1058 E1068:E1085 E1090:E1093 E1116:E1117 E1095:E1099 E1101:E1105 E1107:E1111 E1113:E1114 E1126 E1128:E1141 E14:E26 E1119:E1121 E1143:E1145 E1153:E1157 E936 E1176 E383:E384 E801 E799 E875:E904 E841 E1159:E1162 E1147 E85 E87 E89:E93 E215:E221 E274:E283 E344:E345 E331:E332 E359:E360 E744:E751 E607:E612 E824:E839 E984:E985 E1178:E1191 E737:E742 E95:E96 E1171 E433:E445 E469:E481 E990:E997 E699:E701 E708:E710" xr:uid="{00000000-0002-0000-0100-000001000000}">
      <formula1>$E$1284:$E$1293</formula1>
    </dataValidation>
    <dataValidation type="list" allowBlank="1" showInputMessage="1" sqref="E671:E672 E703:E704 E546:E547 E542:E544 E538:E540 E534:E536 E530:E532 E489:E491 E522:E524 E526:E528 E706:E707" xr:uid="{00000000-0002-0000-0100-000002000000}">
      <formula1>$E$1284:$E$1289</formula1>
    </dataValidation>
  </dataValidations>
  <printOptions horizontalCentered="1"/>
  <pageMargins left="0.39370078740157483" right="0.39370078740157483" top="0.74803149606299213" bottom="0.74803149606299213" header="0.31496062992125984" footer="0.31496062992125984"/>
  <pageSetup orientation="portrait" r:id="rId2"/>
  <headerFooter alignWithMargins="0">
    <oddHeader>&amp;C&amp;A
&amp;R&amp;G</oddHeader>
    <oddFooter>&amp;L&amp;8TFC0423&amp;R&amp;8Page &amp;P of &amp;N</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67</vt:i4>
      </vt:variant>
    </vt:vector>
  </HeadingPairs>
  <TitlesOfParts>
    <vt:vector size="69" baseType="lpstr">
      <vt:lpstr>TFC Prod. Budget - TOPSHEET</vt:lpstr>
      <vt:lpstr>TFC Prod. Budget - DETAIL</vt:lpstr>
      <vt:lpstr>'TFC Prod. Budget - DETAIL'!accessoires</vt:lpstr>
      <vt:lpstr>'TFC Prod. Budget - DETAIL'!amortissement_séries</vt:lpstr>
      <vt:lpstr>'TFC Prod. Budget - DETAIL'!animaux</vt:lpstr>
      <vt:lpstr>'TFC Prod. Budget - DETAIL'!bénéfices_marginaux</vt:lpstr>
      <vt:lpstr>'TFC Prod. Budget - DETAIL'!caméra</vt:lpstr>
      <vt:lpstr>'TFC Prod. Budget - DETAIL'!comédiens</vt:lpstr>
      <vt:lpstr>'TFC Prod. Budget - DETAIL'!costumes</vt:lpstr>
      <vt:lpstr>'TFC Prod. Budget - DETAIL'!coûts_indirects</vt:lpstr>
      <vt:lpstr>'TFC Prod. Budget - DETAIL'!décors</vt:lpstr>
      <vt:lpstr>'TFC Prod. Budget - DETAIL'!deuxième_équipe</vt:lpstr>
      <vt:lpstr>'TFC Prod. Budget - DETAIL'!droits_d_auteur</vt:lpstr>
      <vt:lpstr>'TFC Prod. Budget - DETAIL'!effets_spéciaux</vt:lpstr>
      <vt:lpstr>'TFC Prod. Budget - DETAIL'!électrique</vt:lpstr>
      <vt:lpstr>'TFC Prod. Budget - DETAIL'!équipe_accessoires</vt:lpstr>
      <vt:lpstr>'TFC Prod. Budget - DETAIL'!équipe_caméra</vt:lpstr>
      <vt:lpstr>'TFC Prod. Budget - DETAIL'!équipe_conception_artistique</vt:lpstr>
      <vt:lpstr>'TFC Prod. Budget - DETAIL'!équipe_construction</vt:lpstr>
      <vt:lpstr>'TFC Prod. Budget - DETAIL'!équipe_costumes</vt:lpstr>
      <vt:lpstr>'TFC Prod. Budget - DETAIL'!équipe_décors</vt:lpstr>
      <vt:lpstr>'TFC Prod. Budget - DETAIL'!équipe_effets_spéciaux</vt:lpstr>
      <vt:lpstr>'TFC Prod. Budget - DETAIL'!équipe_électrique</vt:lpstr>
      <vt:lpstr>'TFC Prod. Budget - DETAIL'!équipe_machiniste</vt:lpstr>
      <vt:lpstr>'TFC Prod. Budget - DETAIL'!équipe_maq_coiff</vt:lpstr>
      <vt:lpstr>'TFC Prod. Budget - DETAIL'!équipe_montage</vt:lpstr>
      <vt:lpstr>'TFC Prod. Budget - DETAIL'!équipe_production</vt:lpstr>
      <vt:lpstr>'TFC Prod. Budget - DETAIL'!équipe_resp_animaux</vt:lpstr>
      <vt:lpstr>'TFC Prod. Budget - DETAIL'!équipe_son</vt:lpstr>
      <vt:lpstr>'TFC Prod. Budget - DETAIL'!équipe_tehnique_vidéo</vt:lpstr>
      <vt:lpstr>'TFC Prod. Budget - DETAIL'!équipe_transport</vt:lpstr>
      <vt:lpstr>'TFC Prod. Budget - DETAIL'!figuration</vt:lpstr>
      <vt:lpstr>'TFC Prod. Budget - DETAIL'!frais_bur._de_prod</vt:lpstr>
      <vt:lpstr>'TFC Prod. Budget - DETAIL'!frais_bur_lieux_de_tournage</vt:lpstr>
      <vt:lpstr>'TFC Prod. Budget - DETAIL'!frais_développement</vt:lpstr>
      <vt:lpstr>'TFC Prod. Budget - DETAIL'!frais_généraux__divers</vt:lpstr>
      <vt:lpstr>'TFC Prod. Budget - DETAIL'!frais_lieux_de_tournage</vt:lpstr>
      <vt:lpstr>'TFC Prod. Budget - DETAIL'!frais_régie</vt:lpstr>
      <vt:lpstr>'TFC Prod. Budget - DETAIL'!frais_studio</vt:lpstr>
      <vt:lpstr>'TFC Prod. Budget - DETAIL'!garantie_de_bonne_fin</vt:lpstr>
      <vt:lpstr>grand_total</vt:lpstr>
      <vt:lpstr>'TFC Prod. Budget - DETAIL'!imprévus</vt:lpstr>
      <vt:lpstr>'TFC Prod. Budget - DETAIL'!labo_de_production</vt:lpstr>
      <vt:lpstr>'TFC Prod. Budget - DETAIL'!labo_film_postprod</vt:lpstr>
      <vt:lpstr>'TFC Prod. Budget - DETAIL'!machiniste</vt:lpstr>
      <vt:lpstr>'TFC Prod. Budget - DETAIL'!maquillage_coiffure</vt:lpstr>
      <vt:lpstr>'TFC Prod. Budget - DETAIL'!matériel_d_artiste</vt:lpstr>
      <vt:lpstr>'TFC Prod. Budget - DETAIL'!matériel_de_construction</vt:lpstr>
      <vt:lpstr>'TFC Prod. Budget - DETAIL'!montage</vt:lpstr>
      <vt:lpstr>'TFC Prod. Budget - DETAIL'!musique</vt:lpstr>
      <vt:lpstr>'TFC Prod. Budget - DETAIL'!postprod_film_son</vt:lpstr>
      <vt:lpstr>'TFC Prod. Budget - DETAIL'!postprod_vidéo_image</vt:lpstr>
      <vt:lpstr>'TFC Prod. Budget - DETAIL'!postprod_vidéo_son</vt:lpstr>
      <vt:lpstr>'TFC Prod. Budget - DETAIL'!Print_Area</vt:lpstr>
      <vt:lpstr>'TFC Prod. Budget - TOPSHEET'!Print_Area</vt:lpstr>
      <vt:lpstr>'TFC Prod. Budget - TOPSHEET'!Print_Titles</vt:lpstr>
      <vt:lpstr>'TFC Prod. Budget - DETAIL'!producteur</vt:lpstr>
      <vt:lpstr>'TFC Prod. Budget - DETAIL'!publicité</vt:lpstr>
      <vt:lpstr>'TFC Prod. Budget - DETAIL'!réalisation</vt:lpstr>
      <vt:lpstr>'TFC Prod. Budget - DETAIL'!rubans_magnétoscopiques</vt:lpstr>
      <vt:lpstr>'TFC Prod. Budget - DETAIL'!scénario</vt:lpstr>
      <vt:lpstr>'TFC Prod. Budget - DETAIL'!son</vt:lpstr>
      <vt:lpstr>'TFC Prod. Budget - DETAIL'!studio_vidéo</vt:lpstr>
      <vt:lpstr>'TFC Prod. Budget - DETAIL'!titres_optiques_archives</vt:lpstr>
      <vt:lpstr>'TFC Prod. Budget - DETAIL'!transport</vt:lpstr>
      <vt:lpstr>'TFC Prod. Budget - DETAIL'!unité_mobile_vidéo</vt:lpstr>
      <vt:lpstr>'TFC Prod. Budget - DETAIL'!vedettes_forfaitaires</vt:lpstr>
      <vt:lpstr>'TFC Prod. Budget - DETAIL'!version</vt:lpstr>
      <vt:lpstr>'TFC Prod. Budget - DETAIL'!voyages_séjour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Godon</dc:creator>
  <cp:lastModifiedBy>Patz, Deborah (VAN)</cp:lastModifiedBy>
  <cp:lastPrinted>2023-04-06T15:26:14Z</cp:lastPrinted>
  <dcterms:created xsi:type="dcterms:W3CDTF">2000-08-14T13:58:28Z</dcterms:created>
  <dcterms:modified xsi:type="dcterms:W3CDTF">2023-04-06T15:27:15Z</dcterms:modified>
</cp:coreProperties>
</file>